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YEAR BOOK-79 stations" sheetId="1" r:id="rId4"/>
  </sheets>
</workbook>
</file>

<file path=xl/sharedStrings.xml><?xml version="1.0" encoding="utf-8"?>
<sst xmlns="http://schemas.openxmlformats.org/spreadsheetml/2006/main" uniqueCount="290">
  <si>
    <t>Maxima</t>
  </si>
  <si>
    <t>Minima</t>
  </si>
  <si>
    <t>Western Australia</t>
  </si>
  <si>
    <t>HALLS CREEK</t>
  </si>
  <si>
    <t>CSIR  1899-1931 average max</t>
  </si>
  <si>
    <t>Year Book &lt;1950  average max</t>
  </si>
  <si>
    <t>2012/2079  2000-2021</t>
  </si>
  <si>
    <t>CSIR  1899-1931 average min</t>
  </si>
  <si>
    <t>Year Book &lt;1950  average min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</si>
  <si>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</si>
  <si>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</si>
  <si>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</si>
  <si>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</si>
  <si>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</si>
  <si>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</si>
  <si>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</si>
  <si>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</si>
  <si>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</si>
  <si>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</si>
  <si>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</si>
  <si>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</si>
  <si>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</si>
  <si>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BROOME</t>
  </si>
  <si>
    <t>CSIR  1899-1931 average</t>
  </si>
  <si>
    <t>Year Book &lt;1950  average</t>
  </si>
  <si>
    <t>3003  2000-2021</t>
  </si>
  <si>
    <t>KELLERERRIN</t>
  </si>
  <si>
    <t>CSIR  1910-1931 average</t>
  </si>
  <si>
    <t>10073  2000-2021</t>
  </si>
  <si>
    <t>YORK</t>
  </si>
  <si>
    <t>CSIR  1897-1931 average</t>
  </si>
  <si>
    <t>10311  2000-2021</t>
  </si>
  <si>
    <t>KATANNING</t>
  </si>
  <si>
    <t>CSIR  1896-1931 average</t>
  </si>
  <si>
    <t>10916  2000-2021</t>
  </si>
  <si>
    <t>WYNDHAM</t>
  </si>
  <si>
    <t>1006  2000-2021</t>
  </si>
  <si>
    <t>GERALDTON</t>
  </si>
  <si>
    <t>CSIR  1898-1931 average max</t>
  </si>
  <si>
    <t>8315  2000-2021</t>
  </si>
  <si>
    <t>CSIR  1898-1931 average min</t>
  </si>
  <si>
    <t>PERTH</t>
  </si>
  <si>
    <t>CSIR  1897-1931 average max</t>
  </si>
  <si>
    <t>9225  2000-2021</t>
  </si>
  <si>
    <t>CSIR  1897-1931 average min</t>
  </si>
  <si>
    <t>ALBANY</t>
  </si>
  <si>
    <t>9500  2000-2021</t>
  </si>
  <si>
    <t>COLLIE</t>
  </si>
  <si>
    <t>CSIR  1901-1931 average max</t>
  </si>
  <si>
    <t>9994  2000-2021</t>
  </si>
  <si>
    <t>CSIR  1901-1931 average min</t>
  </si>
  <si>
    <t>KALGOORLIE</t>
  </si>
  <si>
    <t>12038  2000-2021</t>
  </si>
  <si>
    <t>WESTERN AUSTRALIA</t>
  </si>
  <si>
    <t>Northern Territory</t>
  </si>
  <si>
    <t>DALY WATERS</t>
  </si>
  <si>
    <t>CSIR  1885-1931 average max</t>
  </si>
  <si>
    <t>14626  2000-2021</t>
  </si>
  <si>
    <t>CSIR  1885-1931 average min</t>
  </si>
  <si>
    <t>DARWIN</t>
  </si>
  <si>
    <t>CSIR  1881-1931 average max</t>
  </si>
  <si>
    <t>14015  2000-2021</t>
  </si>
  <si>
    <t>CSIR  1881-1931 average min</t>
  </si>
  <si>
    <t>ALICE SPRINGS</t>
  </si>
  <si>
    <t>CSIR  1874-1931 average max</t>
  </si>
  <si>
    <t>15590  2000-2021</t>
  </si>
  <si>
    <t>CSIR  1874-1931 average min</t>
  </si>
  <si>
    <t>NORTHERN TERRITORY</t>
  </si>
  <si>
    <t>NSW</t>
  </si>
  <si>
    <t>LISMORE</t>
  </si>
  <si>
    <t>CSIR  1909-1931 average</t>
  </si>
  <si>
    <t>58214 2000-2021</t>
  </si>
  <si>
    <t>TAREE</t>
  </si>
  <si>
    <t>CSIR  1912-1931 average</t>
  </si>
  <si>
    <t>60141 2000-2021</t>
  </si>
  <si>
    <t>INVERELL</t>
  </si>
  <si>
    <t>CSIR  1907-1931 average</t>
  </si>
  <si>
    <t>56242 2000-2021</t>
  </si>
  <si>
    <t>TAMWORTH</t>
  </si>
  <si>
    <t>55325 2000-2021</t>
  </si>
  <si>
    <t>COONABARABRAN</t>
  </si>
  <si>
    <t>CSIR  1879-1931 average</t>
  </si>
  <si>
    <t>64008 2000-2021</t>
  </si>
  <si>
    <t>MUDGEE</t>
  </si>
  <si>
    <t>62101 2000-2021</t>
  </si>
  <si>
    <t>FORBES</t>
  </si>
  <si>
    <t>CSIR  1877-1931 average</t>
  </si>
  <si>
    <t>65103 2000-2021</t>
  </si>
  <si>
    <t>WAGGA WAGGA</t>
  </si>
  <si>
    <t>72150 2000-2021</t>
  </si>
  <si>
    <t>GOULBURN</t>
  </si>
  <si>
    <t>CSIR  1865-1931 average</t>
  </si>
  <si>
    <t>70330 2000-2021</t>
  </si>
  <si>
    <t>MORUYA HEADS</t>
  </si>
  <si>
    <t>CSIR  1876-1931 average</t>
  </si>
  <si>
    <t>69018 2000-2021</t>
  </si>
  <si>
    <t>ARMIDALE</t>
  </si>
  <si>
    <t>CSIR  1879-1931 average max</t>
  </si>
  <si>
    <t>56037 2000-2021</t>
  </si>
  <si>
    <t>CSIR  1879-1931 average min</t>
  </si>
  <si>
    <t>GRAFTON</t>
  </si>
  <si>
    <t>CSIR  1907-1931 average max</t>
  </si>
  <si>
    <t>58161 2000-2021</t>
  </si>
  <si>
    <t>CSIR  1907-1931 average min</t>
  </si>
  <si>
    <t>NEWCASTLE</t>
  </si>
  <si>
    <t>CSIR  1864-1931 average max</t>
  </si>
  <si>
    <t>61055 2000-2021</t>
  </si>
  <si>
    <t>CSIR  1864-1931 average min</t>
  </si>
  <si>
    <t>BATHURST</t>
  </si>
  <si>
    <t>63005 2000-2021</t>
  </si>
  <si>
    <t>DUBBO</t>
  </si>
  <si>
    <t>65070 2000-2021</t>
  </si>
  <si>
    <t>SYDNEY</t>
  </si>
  <si>
    <t>CSIR  1858-1931 average max</t>
  </si>
  <si>
    <t>66062 2000-2020</t>
  </si>
  <si>
    <t>CSIR  1858-1931 average min</t>
  </si>
  <si>
    <t>JERVIS BAY</t>
  </si>
  <si>
    <t>CSIR  1912-1931 average max</t>
  </si>
  <si>
    <t>68151  2000-2021</t>
  </si>
  <si>
    <t>CSIR  1912-1931 average min</t>
  </si>
  <si>
    <t>COOMA</t>
  </si>
  <si>
    <t>CSIR  1866-1931 average max</t>
  </si>
  <si>
    <t>70278  2000-2021</t>
  </si>
  <si>
    <t>CSIR  1866-1931 average min</t>
  </si>
  <si>
    <t>ALBURY</t>
  </si>
  <si>
    <t>CSIR  1869-1931 average max</t>
  </si>
  <si>
    <t>72160  2000-2021</t>
  </si>
  <si>
    <t>CSIR  1869-1931 average min</t>
  </si>
  <si>
    <t>PORT MACQUARIE</t>
  </si>
  <si>
    <t>60139 2000-2021</t>
  </si>
  <si>
    <t>BROKEN HILL</t>
  </si>
  <si>
    <t>CSIR  1891-1931 average max</t>
  </si>
  <si>
    <t>47048 2000-2021</t>
  </si>
  <si>
    <t>CSIR  1891-1931 average min</t>
  </si>
  <si>
    <t>Victoria</t>
  </si>
  <si>
    <t>ECHUCA</t>
  </si>
  <si>
    <t>CSIR  1864-1931 average</t>
  </si>
  <si>
    <t>80015 2000-2021</t>
  </si>
  <si>
    <t>MARYBOROUGH</t>
  </si>
  <si>
    <t>CSIR  1901-1931 average</t>
  </si>
  <si>
    <t>88043 2000-2021</t>
  </si>
  <si>
    <t>HAMILTON</t>
  </si>
  <si>
    <t>CSIR  1887-1931 average</t>
  </si>
  <si>
    <t>90173 2000-2021</t>
  </si>
  <si>
    <t>WARRNAMBOOL</t>
  </si>
  <si>
    <t>CSIR  1898-1931 average</t>
  </si>
  <si>
    <t>90186 2000-2021</t>
  </si>
  <si>
    <t>MILDURA</t>
  </si>
  <si>
    <t>CSIR  1893-1931 average max</t>
  </si>
  <si>
    <t>76031  2000-2021</t>
  </si>
  <si>
    <t>CSIR  1893-1931 average min</t>
  </si>
  <si>
    <t>BENALLA</t>
  </si>
  <si>
    <t>CSIR   1903-1931 average max</t>
  </si>
  <si>
    <t>82170 2000-2021</t>
  </si>
  <si>
    <t>CSIR   1903-1931 average min</t>
  </si>
  <si>
    <t>BENDIGO</t>
  </si>
  <si>
    <t>CSIR  1863-1931 average max</t>
  </si>
  <si>
    <t>81123  2000-2021</t>
  </si>
  <si>
    <t>CSIR  1863-1931 average min</t>
  </si>
  <si>
    <t>HORSHAM</t>
  </si>
  <si>
    <t>CSIR  1902-1931 average max</t>
  </si>
  <si>
    <t>79100  2000-2021</t>
  </si>
  <si>
    <t>CSIR  1902-1931 average min</t>
  </si>
  <si>
    <t>BALLARAT</t>
  </si>
  <si>
    <t>CSIR  1905-1931 average max</t>
  </si>
  <si>
    <t>89002  2000-2021</t>
  </si>
  <si>
    <t>CSIR  1905-1931 average min</t>
  </si>
  <si>
    <t>BAIRNSDALE</t>
  </si>
  <si>
    <t>CSIR  1900-1931 average max</t>
  </si>
  <si>
    <t>85279  2000-2021</t>
  </si>
  <si>
    <t>CSIR  1900-1931 average min</t>
  </si>
  <si>
    <t>MELBOURNE</t>
  </si>
  <si>
    <t>CSIR  1855-1931 average max</t>
  </si>
  <si>
    <t>86338  2000-2021</t>
  </si>
  <si>
    <t>CSIR  1855-1931 average min</t>
  </si>
  <si>
    <t>VICTORIA</t>
  </si>
  <si>
    <t>Queensland</t>
  </si>
  <si>
    <t>COOKTOWN</t>
  </si>
  <si>
    <t>31209  2000-2021</t>
  </si>
  <si>
    <t>BOWEN</t>
  </si>
  <si>
    <t>33257/327  2000-2021</t>
  </si>
  <si>
    <t>RICHMOND</t>
  </si>
  <si>
    <t>CSIR  1908-1931 average</t>
  </si>
  <si>
    <t>30161  2000-2021</t>
  </si>
  <si>
    <t>ST LAWRENCE</t>
  </si>
  <si>
    <t>33210  2000-2021</t>
  </si>
  <si>
    <t>EMERALD</t>
  </si>
  <si>
    <t>35264  2000-2021</t>
  </si>
  <si>
    <t>BUNDABERG</t>
  </si>
  <si>
    <t>39128  2000-2021</t>
  </si>
  <si>
    <t>GYMPIE</t>
  </si>
  <si>
    <t>40093  2000-2021</t>
  </si>
  <si>
    <t>MILES</t>
  </si>
  <si>
    <t>42112  2000-2021</t>
  </si>
  <si>
    <t>ROMA</t>
  </si>
  <si>
    <t>CSIR  1903-1931 average</t>
  </si>
  <si>
    <t>43091  2000-2021</t>
  </si>
  <si>
    <t>GOONDIWINDI</t>
  </si>
  <si>
    <t>41521/60  2000-2021</t>
  </si>
  <si>
    <t>CAIRNS</t>
  </si>
  <si>
    <t>31011  2000-2021</t>
  </si>
  <si>
    <t>TOWNSVILLE</t>
  </si>
  <si>
    <t>CSIR  1906-1931 average max</t>
  </si>
  <si>
    <t>32040  2000-2021</t>
  </si>
  <si>
    <t>CSIR  1906-1931 average min</t>
  </si>
  <si>
    <t>CLONCURRY</t>
  </si>
  <si>
    <t>29141  2000-2021</t>
  </si>
  <si>
    <t>MACKAY</t>
  </si>
  <si>
    <t>33119  2000-2021</t>
  </si>
  <si>
    <t>LONGREACH</t>
  </si>
  <si>
    <t>36031  2000-2021</t>
  </si>
  <si>
    <t>ROCKHAMPTON</t>
  </si>
  <si>
    <t>39083  2000-2021</t>
  </si>
  <si>
    <t>CHARLEVILLE</t>
  </si>
  <si>
    <t>44021  2000-2021</t>
  </si>
  <si>
    <t>TOOWOOMBA</t>
  </si>
  <si>
    <t>41529  2000-2021</t>
  </si>
  <si>
    <t>BRISBANE</t>
  </si>
  <si>
    <t>CSIR  1887-1931 average max</t>
  </si>
  <si>
    <t>40842  2000-2021</t>
  </si>
  <si>
    <t>CSIR  1887-1931 average min</t>
  </si>
  <si>
    <t>QUEENSLAND</t>
  </si>
  <si>
    <t>South Australia</t>
  </si>
  <si>
    <t>PORT LINCOLN</t>
  </si>
  <si>
    <t>CSIR  1892-1931 average</t>
  </si>
  <si>
    <t>18192  2000-2021</t>
  </si>
  <si>
    <t>PORT AUGUSTA</t>
  </si>
  <si>
    <t>CSIR  1889-1931 average</t>
  </si>
  <si>
    <t>18201  2000-2021</t>
  </si>
  <si>
    <t>BERRI</t>
  </si>
  <si>
    <t>CSIR  1926-1931 average</t>
  </si>
  <si>
    <t>24048  2000-2021</t>
  </si>
  <si>
    <t>ROBE</t>
  </si>
  <si>
    <t>CSIR  1886-1931 average</t>
  </si>
  <si>
    <t>26026  2000-2021</t>
  </si>
  <si>
    <t>STREAKY BAY</t>
  </si>
  <si>
    <t>18079  2000-2021</t>
  </si>
  <si>
    <t>PORT PIRIE</t>
  </si>
  <si>
    <t>CSIR  1922-1931 average max</t>
  </si>
  <si>
    <t>21118  2000-2021</t>
  </si>
  <si>
    <t>CSIR  1922-1931 average min</t>
  </si>
  <si>
    <t>YONGALA</t>
  </si>
  <si>
    <t>CSIR  1892-1931 average max</t>
  </si>
  <si>
    <t>19062  2000-2021</t>
  </si>
  <si>
    <t>CSIR  1892-1931 average min</t>
  </si>
  <si>
    <t>MT GAMBIER</t>
  </si>
  <si>
    <t>26021  2000-2021</t>
  </si>
  <si>
    <t>ADELAIDE</t>
  </si>
  <si>
    <t>CSIR  1857-1931 average max</t>
  </si>
  <si>
    <t>Year Book &lt;1950 average max</t>
  </si>
  <si>
    <t>23090  2000-2020</t>
  </si>
  <si>
    <t>CSIR  1857-1931 average min</t>
  </si>
  <si>
    <t>Year Book &lt;1950 average min</t>
  </si>
  <si>
    <t>SOUTH AUSTRALIA</t>
  </si>
  <si>
    <t>Tasmania</t>
  </si>
  <si>
    <t>STANLEY</t>
  </si>
  <si>
    <t>CSIR  1893-1931 average</t>
  </si>
  <si>
    <t>91292 2000-2021</t>
  </si>
  <si>
    <t>ST HELENS</t>
  </si>
  <si>
    <t>92120 2000-2021</t>
  </si>
  <si>
    <t>BURNIE</t>
  </si>
  <si>
    <t>CSIR  Low Head substitute 1893-1931 average max</t>
  </si>
  <si>
    <t>91344 2000-2021</t>
  </si>
  <si>
    <t>CSIR  Low Head substitute 1893-1931 average min</t>
  </si>
  <si>
    <t>LAUNCESTON</t>
  </si>
  <si>
    <t>CSIR  1889-1931 average max</t>
  </si>
  <si>
    <t>91311  2000-2021</t>
  </si>
  <si>
    <t>CSIR  1889-1931 average min</t>
  </si>
  <si>
    <t>HOBART</t>
  </si>
  <si>
    <t>CSIR  1870-1931 average max</t>
  </si>
  <si>
    <t>94029  2000-2021</t>
  </si>
  <si>
    <t>CSIR  1870-1931 average min</t>
  </si>
  <si>
    <t>TASMANIA</t>
  </si>
  <si>
    <r>
      <rPr>
        <b val="1"/>
        <sz val="11"/>
        <color indexed="8"/>
        <rFont val="Arial"/>
      </rPr>
      <t xml:space="preserve">All 79 stations            </t>
    </r>
    <r>
      <rPr>
        <b val="1"/>
        <sz val="11"/>
        <color indexed="18"/>
        <rFont val="Arial"/>
      </rPr>
      <t>max</t>
    </r>
    <r>
      <rPr>
        <b val="1"/>
        <sz val="11"/>
        <color indexed="8"/>
        <rFont val="Arial"/>
      </rPr>
      <t xml:space="preserve"> and </t>
    </r>
    <r>
      <rPr>
        <b val="1"/>
        <sz val="11"/>
        <color indexed="19"/>
        <rFont val="Arial"/>
      </rPr>
      <t>min</t>
    </r>
  </si>
  <si>
    <t>CSIR  &lt;-1931 average max</t>
  </si>
  <si>
    <t>Current stations 2000-2021</t>
  </si>
  <si>
    <t>CSIR  &lt;-1931 average min</t>
  </si>
  <si>
    <t>AUSTRALIA</t>
  </si>
  <si>
    <r>
      <rPr>
        <b val="1"/>
        <sz val="11"/>
        <color indexed="8"/>
        <rFont val="Arial"/>
      </rPr>
      <t xml:space="preserve">All 79 stations         </t>
    </r>
    <r>
      <rPr>
        <b val="1"/>
        <sz val="11"/>
        <color indexed="22"/>
        <rFont val="Arial"/>
      </rPr>
      <t>mean</t>
    </r>
  </si>
  <si>
    <t>CSIR  &lt;-1931 average mean</t>
  </si>
  <si>
    <t>Year Book &lt;1950 mean</t>
  </si>
  <si>
    <t>2000-2021 increase since ...</t>
  </si>
  <si>
    <t>CSIR  &lt;-1931</t>
  </si>
  <si>
    <t>Year Book &lt;1950</t>
  </si>
  <si>
    <t>Annual average</t>
  </si>
  <si>
    <t>Population 2021</t>
  </si>
  <si>
    <t>Above 100,000 (13)</t>
  </si>
  <si>
    <t>Below 100,000 (66)</t>
  </si>
  <si>
    <t>Above 50,000 (18)</t>
  </si>
  <si>
    <t>Below 50,000 (61)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</si>
</sst>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mmmm"/>
  </numFmts>
  <fonts count="21">
    <font>
      <sz val="10"/>
      <color indexed="8"/>
      <name val="Helvetica Neue"/>
    </font>
    <font>
      <b val="1"/>
      <sz val="12"/>
      <color indexed="8"/>
      <name val="Helvetica Neue"/>
    </font>
    <font>
      <b val="1"/>
      <sz val="11"/>
      <color indexed="8"/>
      <name val="Trebuchet MS"/>
    </font>
    <font>
      <b val="1"/>
      <sz val="15"/>
      <color indexed="11"/>
      <name val="Helvetica Neue"/>
    </font>
    <font>
      <b val="1"/>
      <sz val="10"/>
      <color indexed="8"/>
      <name val="Helvetica Neue"/>
    </font>
    <font>
      <b val="1"/>
      <sz val="15"/>
      <color indexed="13"/>
      <name val="Helvetica Neue"/>
    </font>
    <font>
      <b val="1"/>
      <sz val="11"/>
      <color indexed="8"/>
      <name val="Helvetica Neue"/>
    </font>
    <font>
      <b val="1"/>
      <sz val="12"/>
      <color indexed="8"/>
      <name val="Trebuchet MS"/>
    </font>
    <font>
      <sz val="12"/>
      <color indexed="8"/>
      <name val="Trebuchet MS"/>
    </font>
    <font>
      <sz val="12"/>
      <color indexed="8"/>
      <name val="Helvetica Neue"/>
    </font>
    <font>
      <sz val="12"/>
      <color indexed="8"/>
      <name val="Arial"/>
    </font>
    <font>
      <b val="1"/>
      <sz val="11"/>
      <color indexed="8"/>
      <name val="Arial"/>
    </font>
    <font>
      <b val="1"/>
      <sz val="11"/>
      <color indexed="18"/>
      <name val="Arial"/>
    </font>
    <font>
      <b val="1"/>
      <sz val="11"/>
      <color indexed="19"/>
      <name val="Arial"/>
    </font>
    <font>
      <sz val="11"/>
      <color indexed="8"/>
      <name val="Trebuchet MS"/>
    </font>
    <font>
      <b val="1"/>
      <sz val="13"/>
      <color indexed="8"/>
      <name val="Trebuchet MS"/>
    </font>
    <font>
      <b val="1"/>
      <sz val="11"/>
      <color indexed="22"/>
      <name val="Arial"/>
    </font>
    <font>
      <b val="1"/>
      <sz val="10"/>
      <color indexed="8"/>
      <name val="Arial"/>
    </font>
    <font>
      <sz val="11"/>
      <color indexed="8"/>
      <name val="Arial"/>
    </font>
    <font>
      <b val="1"/>
      <sz val="13"/>
      <color indexed="8"/>
      <name val="Arial"/>
    </font>
    <font>
      <b val="1"/>
      <sz val="12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medium"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dotted">
        <color indexed="8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dotted">
        <color indexed="8"/>
      </right>
      <top style="thin">
        <color indexed="10"/>
      </top>
      <bottom>
        <color indexed="8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>
        <color indexed="8"/>
      </bottom>
      <diagonal/>
    </border>
    <border>
      <left style="dotted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>
        <color indexed="8"/>
      </top>
      <bottom>
        <color indexed="8"/>
      </bottom>
      <diagonal/>
    </border>
    <border>
      <left style="thin">
        <color indexed="10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medium"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 style="medium">
        <color indexed="8"/>
      </right>
      <top style="thin">
        <color indexed="10"/>
      </top>
      <bottom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10"/>
      </top>
      <bottom style="medium">
        <color indexed="8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medium"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4" fillId="2" borderId="1" applyNumberFormat="0" applyFont="1" applyFill="1" applyBorder="1" applyAlignment="1" applyProtection="0">
      <alignment horizontal="center" vertical="top" wrapText="1"/>
    </xf>
    <xf numFmtId="0" fontId="1" fillId="3" borderId="1" applyNumberFormat="0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0" fontId="6" fillId="2" borderId="1" applyNumberFormat="0" applyFont="1" applyFill="1" applyBorder="1" applyAlignment="1" applyProtection="0">
      <alignment horizontal="center" vertical="center" wrapText="1"/>
    </xf>
    <xf numFmtId="0" fontId="1" fillId="2" borderId="1" applyNumberFormat="0" applyFont="1" applyFill="1" applyBorder="1" applyAlignment="1" applyProtection="0">
      <alignment horizontal="center" vertical="center" wrapText="1"/>
    </xf>
    <xf numFmtId="49" fontId="2" fillId="4" borderId="1" applyNumberFormat="1" applyFont="1" applyFill="1" applyBorder="1" applyAlignment="1" applyProtection="0">
      <alignment horizontal="center" vertical="center"/>
    </xf>
    <xf numFmtId="0" fontId="7" fillId="4" borderId="1" applyNumberFormat="0" applyFont="1" applyFill="1" applyBorder="1" applyAlignment="1" applyProtection="0">
      <alignment horizontal="center" vertical="center"/>
    </xf>
    <xf numFmtId="0" fontId="7" fillId="3" borderId="1" applyNumberFormat="0" applyFont="1" applyFill="1" applyBorder="1" applyAlignment="1" applyProtection="0">
      <alignment horizontal="center" vertical="center"/>
    </xf>
    <xf numFmtId="0" fontId="2" fillId="4" borderId="1" applyNumberFormat="0" applyFont="1" applyFill="1" applyBorder="1" applyAlignment="1" applyProtection="0">
      <alignment horizontal="center" vertical="center" wrapText="1"/>
    </xf>
    <xf numFmtId="0" fontId="7" fillId="4" borderId="1" applyNumberFormat="0" applyFont="1" applyFill="1" applyBorder="1" applyAlignment="1" applyProtection="0">
      <alignment horizontal="center" vertical="center" wrapText="1"/>
    </xf>
    <xf numFmtId="0" fontId="7" fillId="3" borderId="1" applyNumberFormat="0" applyFont="1" applyFill="1" applyBorder="1" applyAlignment="1" applyProtection="0">
      <alignment horizontal="center" vertical="center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2" fillId="5" borderId="1" applyNumberFormat="1" applyFont="1" applyFill="1" applyBorder="1" applyAlignment="1" applyProtection="0">
      <alignment horizontal="center" vertical="center" wrapText="1"/>
    </xf>
    <xf numFmtId="0" fontId="2" fillId="3" borderId="1" applyNumberFormat="0" applyFont="1" applyFill="1" applyBorder="1" applyAlignment="1" applyProtection="0">
      <alignment horizontal="center" vertical="center" wrapText="1"/>
    </xf>
    <xf numFmtId="49" fontId="2" fillId="4" borderId="1" applyNumberFormat="1" applyFont="1" applyFill="1" applyBorder="1" applyAlignment="1" applyProtection="0">
      <alignment horizontal="center" vertical="center" wrapText="1"/>
    </xf>
    <xf numFmtId="59" fontId="8" fillId="5" borderId="1" applyNumberFormat="1" applyFont="1" applyFill="1" applyBorder="1" applyAlignment="1" applyProtection="0">
      <alignment horizontal="center" vertical="center"/>
    </xf>
    <xf numFmtId="59" fontId="8" fillId="4" borderId="1" applyNumberFormat="1" applyFont="1" applyFill="1" applyBorder="1" applyAlignment="1" applyProtection="0">
      <alignment horizontal="center" vertical="center"/>
    </xf>
    <xf numFmtId="0" fontId="8" fillId="3" borderId="1" applyNumberFormat="0" applyFont="1" applyFill="1" applyBorder="1" applyAlignment="1" applyProtection="0">
      <alignment horizontal="center" vertical="center"/>
    </xf>
    <xf numFmtId="59" fontId="7" fillId="5" borderId="1" applyNumberFormat="1" applyFont="1" applyFill="1" applyBorder="1" applyAlignment="1" applyProtection="0">
      <alignment horizontal="center" vertical="center"/>
    </xf>
    <xf numFmtId="0" fontId="8" fillId="5" borderId="1" applyNumberFormat="1" applyFont="1" applyFill="1" applyBorder="1" applyAlignment="1" applyProtection="0">
      <alignment horizontal="center" vertical="center"/>
    </xf>
    <xf numFmtId="0" fontId="6" borderId="1" applyNumberFormat="0" applyFont="1" applyFill="0" applyBorder="1" applyAlignment="1" applyProtection="0">
      <alignment horizontal="center" vertical="center" wrapText="1"/>
    </xf>
    <xf numFmtId="0" fontId="9" borderId="1" applyNumberFormat="0" applyFont="1" applyFill="0" applyBorder="1" applyAlignment="1" applyProtection="0">
      <alignment horizontal="center" vertical="center"/>
    </xf>
    <xf numFmtId="0" fontId="9" fillId="3" borderId="1" applyNumberFormat="0" applyFont="1" applyFill="1" applyBorder="1" applyAlignment="1" applyProtection="0">
      <alignment horizontal="center" vertical="center"/>
    </xf>
    <xf numFmtId="49" fontId="2" fillId="6" borderId="1" applyNumberFormat="1" applyFont="1" applyFill="1" applyBorder="1" applyAlignment="1" applyProtection="0">
      <alignment horizontal="center" vertical="center" wrapText="1"/>
    </xf>
    <xf numFmtId="59" fontId="7" fillId="6" borderId="1" applyNumberFormat="1" applyFont="1" applyFill="1" applyBorder="1" applyAlignment="1" applyProtection="0">
      <alignment horizontal="center" vertical="center"/>
    </xf>
    <xf numFmtId="59" fontId="7" fillId="3" borderId="1" applyNumberFormat="1" applyFont="1" applyFill="1" applyBorder="1" applyAlignment="1" applyProtection="0">
      <alignment horizontal="center" vertical="center"/>
    </xf>
    <xf numFmtId="0" fontId="2" fillId="4" borderId="1" applyNumberFormat="0" applyFont="1" applyFill="1" applyBorder="1" applyAlignment="1" applyProtection="0">
      <alignment horizontal="center" vertical="center"/>
    </xf>
    <xf numFmtId="59" fontId="10" borderId="1" applyNumberFormat="1" applyFont="1" applyFill="0" applyBorder="1" applyAlignment="1" applyProtection="0">
      <alignment horizontal="center" vertical="center" wrapText="1" readingOrder="1"/>
    </xf>
    <xf numFmtId="59" fontId="8" borderId="1" applyNumberFormat="1" applyFont="1" applyFill="0" applyBorder="1" applyAlignment="1" applyProtection="0">
      <alignment horizontal="center" vertical="center"/>
    </xf>
    <xf numFmtId="49" fontId="2" fillId="7" borderId="1" applyNumberFormat="1" applyFont="1" applyFill="1" applyBorder="1" applyAlignment="1" applyProtection="0">
      <alignment horizontal="center" vertical="center" wrapText="1"/>
    </xf>
    <xf numFmtId="59" fontId="7" fillId="7" borderId="1" applyNumberFormat="1" applyFont="1" applyFill="1" applyBorder="1" applyAlignment="1" applyProtection="0">
      <alignment horizontal="center" vertical="center"/>
    </xf>
    <xf numFmtId="59" fontId="2" fillId="3" borderId="1" applyNumberFormat="1" applyFont="1" applyFill="1" applyBorder="1" applyAlignment="1" applyProtection="0">
      <alignment horizontal="center" vertical="center" wrapText="1"/>
    </xf>
    <xf numFmtId="59" fontId="8" fillId="3" borderId="1" applyNumberFormat="1" applyFont="1" applyFill="1" applyBorder="1" applyAlignment="1" applyProtection="0">
      <alignment horizontal="center" vertical="center"/>
    </xf>
    <xf numFmtId="59" fontId="7" fillId="4" borderId="1" applyNumberFormat="1" applyFont="1" applyFill="1" applyBorder="1" applyAlignment="1" applyProtection="0">
      <alignment horizontal="center" vertical="center"/>
    </xf>
    <xf numFmtId="0" fontId="2" fillId="3" borderId="2" applyNumberFormat="0" applyFont="1" applyFill="1" applyBorder="1" applyAlignment="1" applyProtection="0">
      <alignment horizontal="center" vertical="center" wrapText="1"/>
    </xf>
    <xf numFmtId="0" fontId="7" fillId="3" borderId="2" applyNumberFormat="0" applyFont="1" applyFill="1" applyBorder="1" applyAlignment="1" applyProtection="0">
      <alignment horizontal="center" vertical="center"/>
    </xf>
    <xf numFmtId="0" fontId="2" borderId="3" applyNumberFormat="0" applyFont="1" applyFill="0" applyBorder="1" applyAlignment="1" applyProtection="0">
      <alignment horizontal="center" vertical="center" wrapText="1"/>
    </xf>
    <xf numFmtId="0" fontId="7" borderId="3" applyNumberFormat="0" applyFont="1" applyFill="0" applyBorder="1" applyAlignment="1" applyProtection="0">
      <alignment horizontal="center" vertical="center"/>
    </xf>
    <xf numFmtId="49" fontId="11" fillId="4" borderId="4" applyNumberFormat="1" applyFont="1" applyFill="1" applyBorder="1" applyAlignment="1" applyProtection="0">
      <alignment horizontal="center" vertical="center" wrapText="1"/>
    </xf>
    <xf numFmtId="49" fontId="2" fillId="8" borderId="5" applyNumberFormat="1" applyFont="1" applyFill="1" applyBorder="1" applyAlignment="1" applyProtection="0">
      <alignment horizontal="center" vertical="center" wrapText="1"/>
    </xf>
    <xf numFmtId="49" fontId="2" fillId="8" borderId="6" applyNumberFormat="1" applyFont="1" applyFill="1" applyBorder="1" applyAlignment="1" applyProtection="0">
      <alignment horizontal="center" vertical="center" wrapText="1"/>
    </xf>
    <xf numFmtId="49" fontId="2" fillId="8" borderId="7" applyNumberFormat="1" applyFont="1" applyFill="1" applyBorder="1" applyAlignment="1" applyProtection="0">
      <alignment horizontal="center" vertical="center" wrapText="1"/>
    </xf>
    <xf numFmtId="0" fontId="2" fillId="9" borderId="8" applyNumberFormat="0" applyFont="1" applyFill="1" applyBorder="1" applyAlignment="1" applyProtection="0">
      <alignment horizontal="center" vertical="center" wrapText="1"/>
    </xf>
    <xf numFmtId="49" fontId="2" fillId="10" borderId="9" applyNumberFormat="1" applyFont="1" applyFill="1" applyBorder="1" applyAlignment="1" applyProtection="0">
      <alignment horizontal="center" vertical="center" wrapText="1"/>
    </xf>
    <xf numFmtId="49" fontId="2" fillId="10" borderId="6" applyNumberFormat="1" applyFont="1" applyFill="1" applyBorder="1" applyAlignment="1" applyProtection="0">
      <alignment horizontal="center" vertical="center" wrapText="1"/>
    </xf>
    <xf numFmtId="49" fontId="2" fillId="10" borderId="10" applyNumberFormat="1" applyFont="1" applyFill="1" applyBorder="1" applyAlignment="1" applyProtection="0">
      <alignment horizontal="center" vertical="center" wrapText="1"/>
    </xf>
    <xf numFmtId="49" fontId="14" fillId="4" borderId="11" applyNumberFormat="1" applyFont="1" applyFill="1" applyBorder="1" applyAlignment="1" applyProtection="0">
      <alignment horizontal="center" vertical="center" wrapText="1"/>
    </xf>
    <xf numFmtId="2" fontId="15" borderId="12" applyNumberFormat="1" applyFont="1" applyFill="0" applyBorder="1" applyAlignment="1" applyProtection="0">
      <alignment horizontal="center" vertical="center"/>
    </xf>
    <xf numFmtId="2" fontId="15" borderId="1" applyNumberFormat="1" applyFont="1" applyFill="0" applyBorder="1" applyAlignment="1" applyProtection="0">
      <alignment horizontal="center" vertical="center"/>
    </xf>
    <xf numFmtId="2" fontId="15" borderId="13" applyNumberFormat="1" applyFont="1" applyFill="0" applyBorder="1" applyAlignment="1" applyProtection="0">
      <alignment horizontal="center" vertical="center"/>
    </xf>
    <xf numFmtId="0" fontId="15" fillId="9" borderId="14" applyNumberFormat="0" applyFont="1" applyFill="1" applyBorder="1" applyAlignment="1" applyProtection="0">
      <alignment horizontal="center" vertical="center"/>
    </xf>
    <xf numFmtId="2" fontId="15" borderId="15" applyNumberFormat="1" applyFont="1" applyFill="0" applyBorder="1" applyAlignment="1" applyProtection="0">
      <alignment horizontal="center" vertical="center"/>
    </xf>
    <xf numFmtId="2" fontId="15" borderId="16" applyNumberFormat="1" applyFont="1" applyFill="0" applyBorder="1" applyAlignment="1" applyProtection="0">
      <alignment horizontal="center" vertical="center"/>
    </xf>
    <xf numFmtId="49" fontId="14" fillId="4" borderId="17" applyNumberFormat="1" applyFont="1" applyFill="1" applyBorder="1" applyAlignment="1" applyProtection="0">
      <alignment horizontal="center" vertical="center" wrapText="1"/>
    </xf>
    <xf numFmtId="2" fontId="15" borderId="18" applyNumberFormat="1" applyFont="1" applyFill="0" applyBorder="1" applyAlignment="1" applyProtection="0">
      <alignment horizontal="center" vertical="center"/>
    </xf>
    <xf numFmtId="2" fontId="15" borderId="2" applyNumberFormat="1" applyFont="1" applyFill="0" applyBorder="1" applyAlignment="1" applyProtection="0">
      <alignment horizontal="center" vertical="center"/>
    </xf>
    <xf numFmtId="2" fontId="15" borderId="19" applyNumberFormat="1" applyFont="1" applyFill="0" applyBorder="1" applyAlignment="1" applyProtection="0">
      <alignment horizontal="center" vertical="center"/>
    </xf>
    <xf numFmtId="2" fontId="15" borderId="20" applyNumberFormat="1" applyFont="1" applyFill="0" applyBorder="1" applyAlignment="1" applyProtection="0">
      <alignment horizontal="center" vertical="center"/>
    </xf>
    <xf numFmtId="2" fontId="15" borderId="21" applyNumberFormat="1" applyFont="1" applyFill="0" applyBorder="1" applyAlignment="1" applyProtection="0">
      <alignment horizontal="center" vertical="center"/>
    </xf>
    <xf numFmtId="0" fontId="2" fillId="9" borderId="22" applyNumberFormat="0" applyFont="1" applyFill="1" applyBorder="1" applyAlignment="1" applyProtection="0">
      <alignment horizontal="center" vertical="center" wrapText="1"/>
    </xf>
    <xf numFmtId="0" fontId="7" fillId="9" borderId="23" applyNumberFormat="0" applyFont="1" applyFill="1" applyBorder="1" applyAlignment="1" applyProtection="0">
      <alignment horizontal="center" vertical="center"/>
    </xf>
    <xf numFmtId="0" fontId="7" fillId="9" borderId="14" applyNumberFormat="0" applyFont="1" applyFill="1" applyBorder="1" applyAlignment="1" applyProtection="0">
      <alignment horizontal="center" vertical="center"/>
    </xf>
    <xf numFmtId="0" fontId="7" fillId="9" borderId="24" applyNumberFormat="0" applyFont="1" applyFill="1" applyBorder="1" applyAlignment="1" applyProtection="0">
      <alignment horizontal="center" vertical="center"/>
    </xf>
    <xf numFmtId="49" fontId="11" fillId="4" borderId="25" applyNumberFormat="1" applyFont="1" applyFill="1" applyBorder="1" applyAlignment="1" applyProtection="0">
      <alignment horizontal="center" vertical="center" wrapText="1"/>
    </xf>
    <xf numFmtId="49" fontId="17" fillId="11" borderId="26" applyNumberFormat="1" applyFont="1" applyFill="1" applyBorder="1" applyAlignment="1" applyProtection="0">
      <alignment horizontal="center" vertical="center" wrapText="1"/>
    </xf>
    <xf numFmtId="49" fontId="2" fillId="11" borderId="27" applyNumberFormat="1" applyFont="1" applyFill="1" applyBorder="1" applyAlignment="1" applyProtection="0">
      <alignment horizontal="center" vertical="center" wrapText="1"/>
    </xf>
    <xf numFmtId="49" fontId="2" fillId="11" borderId="28" applyNumberFormat="1" applyFont="1" applyFill="1" applyBorder="1" applyAlignment="1" applyProtection="0">
      <alignment horizontal="center" vertical="center" wrapText="1"/>
    </xf>
    <xf numFmtId="49" fontId="2" borderId="29" applyNumberFormat="1" applyFont="1" applyFill="0" applyBorder="1" applyAlignment="1" applyProtection="0">
      <alignment horizontal="center" vertical="center" wrapText="1"/>
    </xf>
    <xf numFmtId="49" fontId="11" borderId="27" applyNumberFormat="1" applyFont="1" applyFill="0" applyBorder="1" applyAlignment="1" applyProtection="0">
      <alignment horizontal="center" vertical="center" wrapText="1"/>
    </xf>
    <xf numFmtId="49" fontId="2" borderId="30" applyNumberFormat="1" applyFont="1" applyFill="0" applyBorder="1" applyAlignment="1" applyProtection="0">
      <alignment horizontal="center" vertical="center" wrapText="1"/>
    </xf>
    <xf numFmtId="49" fontId="18" borderId="11" applyNumberFormat="1" applyFont="1" applyFill="0" applyBorder="1" applyAlignment="1" applyProtection="0">
      <alignment horizontal="center" vertical="center"/>
    </xf>
    <xf numFmtId="2" fontId="19" borderId="12" applyNumberFormat="1" applyFont="1" applyFill="0" applyBorder="1" applyAlignment="1" applyProtection="0">
      <alignment horizontal="center" vertical="center"/>
    </xf>
    <xf numFmtId="2" fontId="19" borderId="1" applyNumberFormat="1" applyFont="1" applyFill="0" applyBorder="1" applyAlignment="1" applyProtection="0">
      <alignment horizontal="center" vertical="center"/>
    </xf>
    <xf numFmtId="2" fontId="19" borderId="13" applyNumberFormat="1" applyFont="1" applyFill="0" applyBorder="1" applyAlignment="1" applyProtection="0">
      <alignment horizontal="center" vertical="center"/>
    </xf>
    <xf numFmtId="0" fontId="20" borderId="29" applyNumberFormat="0" applyFont="1" applyFill="0" applyBorder="1" applyAlignment="1" applyProtection="0">
      <alignment horizontal="center" vertical="center"/>
    </xf>
    <xf numFmtId="0" fontId="20" borderId="1" applyNumberFormat="1" applyFont="1" applyFill="0" applyBorder="1" applyAlignment="1" applyProtection="0">
      <alignment horizontal="center" vertical="center"/>
    </xf>
    <xf numFmtId="0" fontId="20" borderId="16" applyNumberFormat="1" applyFont="1" applyFill="0" applyBorder="1" applyAlignment="1" applyProtection="0">
      <alignment horizontal="center" vertical="center"/>
    </xf>
    <xf numFmtId="49" fontId="18" borderId="17" applyNumberFormat="1" applyFont="1" applyFill="0" applyBorder="1" applyAlignment="1" applyProtection="0">
      <alignment horizontal="center" vertical="center"/>
    </xf>
    <xf numFmtId="2" fontId="19" borderId="18" applyNumberFormat="1" applyFont="1" applyFill="0" applyBorder="1" applyAlignment="1" applyProtection="0">
      <alignment horizontal="center" vertical="center"/>
    </xf>
    <xf numFmtId="2" fontId="19" borderId="2" applyNumberFormat="1" applyFont="1" applyFill="0" applyBorder="1" applyAlignment="1" applyProtection="0">
      <alignment horizontal="center" vertical="center"/>
    </xf>
    <xf numFmtId="2" fontId="19" borderId="19" applyNumberFormat="1" applyFont="1" applyFill="0" applyBorder="1" applyAlignment="1" applyProtection="0">
      <alignment horizontal="center" vertical="center"/>
    </xf>
    <xf numFmtId="0" fontId="20" borderId="2" applyNumberFormat="1" applyFont="1" applyFill="0" applyBorder="1" applyAlignment="1" applyProtection="0">
      <alignment horizontal="center" vertical="center"/>
    </xf>
    <xf numFmtId="0" fontId="20" borderId="21" applyNumberFormat="1" applyFont="1" applyFill="0" applyBorder="1" applyAlignment="1" applyProtection="0">
      <alignment horizontal="center" vertical="center"/>
    </xf>
    <xf numFmtId="0" fontId="18" fillId="9" borderId="31" applyNumberFormat="0" applyFont="1" applyFill="1" applyBorder="1" applyAlignment="1" applyProtection="0">
      <alignment horizontal="center" vertical="center"/>
    </xf>
    <xf numFmtId="2" fontId="19" fillId="9" borderId="14" applyNumberFormat="1" applyFont="1" applyFill="1" applyBorder="1" applyAlignment="1" applyProtection="0">
      <alignment horizontal="center" vertical="center"/>
    </xf>
    <xf numFmtId="49" fontId="2" fillId="8" borderId="26" applyNumberFormat="1" applyFont="1" applyFill="1" applyBorder="1" applyAlignment="1" applyProtection="0">
      <alignment horizontal="center" vertical="center" wrapText="1"/>
    </xf>
    <xf numFmtId="49" fontId="2" fillId="8" borderId="27" applyNumberFormat="1" applyFont="1" applyFill="1" applyBorder="1" applyAlignment="1" applyProtection="0">
      <alignment horizontal="center" vertical="center" wrapText="1"/>
    </xf>
    <xf numFmtId="49" fontId="2" fillId="8" borderId="28" applyNumberFormat="1" applyFont="1" applyFill="1" applyBorder="1" applyAlignment="1" applyProtection="0">
      <alignment horizontal="center" vertical="center" wrapText="1"/>
    </xf>
    <xf numFmtId="0" fontId="2" fillId="9" borderId="14" applyNumberFormat="0" applyFont="1" applyFill="1" applyBorder="1" applyAlignment="1" applyProtection="0">
      <alignment horizontal="center" vertical="center" wrapText="1"/>
    </xf>
    <xf numFmtId="49" fontId="2" fillId="10" borderId="32" applyNumberFormat="1" applyFont="1" applyFill="1" applyBorder="1" applyAlignment="1" applyProtection="0">
      <alignment horizontal="center" vertical="center" wrapText="1"/>
    </xf>
    <xf numFmtId="49" fontId="2" fillId="10" borderId="27" applyNumberFormat="1" applyFont="1" applyFill="1" applyBorder="1" applyAlignment="1" applyProtection="0">
      <alignment horizontal="center" vertical="center" wrapText="1"/>
    </xf>
    <xf numFmtId="49" fontId="2" fillId="10" borderId="30" applyNumberFormat="1" applyFont="1" applyFill="1" applyBorder="1" applyAlignment="1" applyProtection="0">
      <alignment horizontal="center" vertical="center" wrapText="1"/>
    </xf>
    <xf numFmtId="60" fontId="18" borderId="11" applyNumberFormat="1" applyFont="1" applyFill="0" applyBorder="1" applyAlignment="1" applyProtection="0">
      <alignment horizontal="center" vertical="center" wrapText="1"/>
    </xf>
    <xf numFmtId="0" fontId="7" fillId="9" borderId="3" applyNumberFormat="0" applyFont="1" applyFill="1" applyBorder="1" applyAlignment="1" applyProtection="0">
      <alignment horizontal="center" vertical="center"/>
    </xf>
    <xf numFmtId="2" fontId="19" borderId="15" applyNumberFormat="1" applyFont="1" applyFill="0" applyBorder="1" applyAlignment="1" applyProtection="0">
      <alignment horizontal="center" vertical="center"/>
    </xf>
    <xf numFmtId="2" fontId="19" borderId="16" applyNumberFormat="1" applyFont="1" applyFill="0" applyBorder="1" applyAlignment="1" applyProtection="0">
      <alignment horizontal="center" vertical="center"/>
    </xf>
    <xf numFmtId="0" fontId="7" fillId="9" borderId="33" applyNumberFormat="0" applyFont="1" applyFill="1" applyBorder="1" applyAlignment="1" applyProtection="0">
      <alignment horizontal="center" vertical="center"/>
    </xf>
    <xf numFmtId="49" fontId="11" fillId="5" borderId="17" applyNumberFormat="1" applyFont="1" applyFill="1" applyBorder="1" applyAlignment="1" applyProtection="0">
      <alignment horizontal="center" vertical="center" wrapText="1"/>
    </xf>
    <xf numFmtId="0" fontId="7" fillId="9" borderId="8" applyNumberFormat="0" applyFont="1" applyFill="1" applyBorder="1" applyAlignment="1" applyProtection="0">
      <alignment horizontal="center" vertical="center"/>
    </xf>
    <xf numFmtId="0" fontId="7" fillId="9" borderId="34" applyNumberFormat="0" applyFont="1" applyFill="1" applyBorder="1" applyAlignment="1" applyProtection="0">
      <alignment horizontal="center" vertical="center"/>
    </xf>
    <xf numFmtId="0" fontId="7" fillId="9" borderId="35" applyNumberFormat="0" applyFont="1" applyFill="1" applyBorder="1" applyAlignment="1" applyProtection="0">
      <alignment horizontal="center" vertical="center"/>
    </xf>
    <xf numFmtId="0" fontId="0" borderId="29" applyNumberFormat="0" applyFont="1" applyFill="0" applyBorder="1" applyAlignment="1" applyProtection="0">
      <alignment vertical="top"/>
    </xf>
    <xf numFmtId="0" fontId="11" fillId="9" borderId="31" applyNumberFormat="0" applyFont="1" applyFill="1" applyBorder="1" applyAlignment="1" applyProtection="0">
      <alignment horizontal="center" vertical="center" wrapText="1"/>
    </xf>
    <xf numFmtId="0" fontId="2" fillId="9" borderId="24" applyNumberFormat="0" applyFont="1" applyFill="1" applyBorder="1" applyAlignment="1" applyProtection="0">
      <alignment horizontal="center" vertical="center" wrapText="1"/>
    </xf>
    <xf numFmtId="49" fontId="18" borderId="11" applyNumberFormat="1" applyFont="1" applyFill="0" applyBorder="1" applyAlignment="1" applyProtection="0">
      <alignment horizontal="center" vertical="center" wrapText="1"/>
    </xf>
    <xf numFmtId="59" fontId="20" fillId="9" borderId="14" applyNumberFormat="1" applyFont="1" applyFill="1" applyBorder="1" applyAlignment="1" applyProtection="0">
      <alignment horizontal="center" vertical="center"/>
    </xf>
    <xf numFmtId="2" fontId="19" borderId="20" applyNumberFormat="1" applyFont="1" applyFill="0" applyBorder="1" applyAlignment="1" applyProtection="0">
      <alignment horizontal="center" vertical="center"/>
    </xf>
    <xf numFmtId="2" fontId="19" borderId="21" applyNumberFormat="1" applyFont="1" applyFill="0" applyBorder="1" applyAlignment="1" applyProtection="0">
      <alignment horizontal="center" vertical="center"/>
    </xf>
    <xf numFmtId="59" fontId="18" fillId="9" borderId="31" applyNumberFormat="1" applyFont="1" applyFill="1" applyBorder="1" applyAlignment="1" applyProtection="0">
      <alignment horizontal="center" vertical="center"/>
    </xf>
    <xf numFmtId="59" fontId="10" fillId="9" borderId="14" applyNumberFormat="1" applyFont="1" applyFill="1" applyBorder="1" applyAlignment="1" applyProtection="0">
      <alignment horizontal="center" vertical="center"/>
    </xf>
    <xf numFmtId="59" fontId="20" fillId="9" borderId="24" applyNumberFormat="1" applyFont="1" applyFill="1" applyBorder="1" applyAlignment="1" applyProtection="0">
      <alignment horizontal="center" vertical="center"/>
    </xf>
    <xf numFmtId="49" fontId="18" borderId="36" applyNumberFormat="1" applyFont="1" applyFill="0" applyBorder="1" applyAlignment="1" applyProtection="0">
      <alignment horizontal="center" vertical="center"/>
    </xf>
    <xf numFmtId="2" fontId="19" borderId="37" applyNumberFormat="1" applyFont="1" applyFill="0" applyBorder="1" applyAlignment="1" applyProtection="0">
      <alignment horizontal="center" vertical="center"/>
    </xf>
    <xf numFmtId="2" fontId="19" borderId="38" applyNumberFormat="1" applyFont="1" applyFill="0" applyBorder="1" applyAlignment="1" applyProtection="0">
      <alignment horizontal="center" vertical="center"/>
    </xf>
    <xf numFmtId="2" fontId="19" borderId="39" applyNumberFormat="1" applyFont="1" applyFill="0" applyBorder="1" applyAlignment="1" applyProtection="0">
      <alignment horizontal="center" vertical="center"/>
    </xf>
    <xf numFmtId="59" fontId="20" fillId="9" borderId="3" applyNumberFormat="1" applyFont="1" applyFill="1" applyBorder="1" applyAlignment="1" applyProtection="0">
      <alignment horizontal="center" vertical="center"/>
    </xf>
    <xf numFmtId="2" fontId="19" borderId="40" applyNumberFormat="1" applyFont="1" applyFill="0" applyBorder="1" applyAlignment="1" applyProtection="0">
      <alignment horizontal="center" vertical="center"/>
    </xf>
    <xf numFmtId="2" fontId="19" borderId="41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d6d6d6"/>
      <rgbColor rgb="ffe22400"/>
      <rgbColor rgb="ffffdada"/>
      <rgbColor rgb="ff00a2d7"/>
      <rgbColor rgb="fffeffff"/>
      <rgbColor rgb="ffffffe2"/>
      <rgbColor rgb="ffdcf9fc"/>
      <rgbColor rgb="ffe5feff"/>
      <rgbColor rgb="ffff644e"/>
      <rgbColor rgb="ff3ab3ea"/>
      <rgbColor rgb="ffffb5ab"/>
      <rgbColor rgb="ff98d7f4"/>
      <rgbColor rgb="ff918f90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1346"/>
  <sheetViews>
    <sheetView workbookViewId="0" showGridLines="0" defaultGridColor="1"/>
  </sheetViews>
  <sheetFormatPr defaultColWidth="14.1732" defaultRowHeight="13.9" customHeight="1" outlineLevelRow="0" outlineLevelCol="0"/>
  <cols>
    <col min="1" max="1" width="17.8672" style="1" customWidth="1"/>
    <col min="2" max="4" width="10.5" style="1" customWidth="1"/>
    <col min="5" max="5" width="1.5" style="1" customWidth="1"/>
    <col min="6" max="8" width="10.5" style="1" customWidth="1"/>
    <col min="9" max="16384" width="14.1875" style="1" customWidth="1"/>
  </cols>
  <sheetData>
    <row r="1" ht="20.55" customHeight="1">
      <c r="A1" s="2"/>
      <c r="B1" t="s" s="3">
        <v>0</v>
      </c>
      <c r="C1" s="4"/>
      <c r="D1" s="4"/>
      <c r="E1" s="5"/>
      <c r="F1" t="s" s="6">
        <v>1</v>
      </c>
      <c r="G1" s="4"/>
      <c r="H1" s="4"/>
    </row>
    <row r="2" ht="17.65" customHeight="1">
      <c r="A2" s="7"/>
      <c r="B2" s="8"/>
      <c r="C2" s="8"/>
      <c r="D2" s="8"/>
      <c r="E2" s="5"/>
      <c r="F2" s="8"/>
      <c r="G2" s="8"/>
      <c r="H2" s="8"/>
    </row>
    <row r="3" ht="17" customHeight="1">
      <c r="A3" t="s" s="9">
        <v>2</v>
      </c>
      <c r="B3" s="10"/>
      <c r="C3" s="10"/>
      <c r="D3" s="10"/>
      <c r="E3" s="11"/>
      <c r="F3" s="10"/>
      <c r="G3" s="10"/>
      <c r="H3" s="10"/>
    </row>
    <row r="4" ht="17" customHeight="1">
      <c r="A4" s="12"/>
      <c r="B4" s="13"/>
      <c r="C4" s="13"/>
      <c r="D4" s="13"/>
      <c r="E4" s="14"/>
      <c r="F4" s="13"/>
      <c r="G4" s="13"/>
      <c r="H4" s="13"/>
    </row>
    <row r="5" ht="51" customHeight="1">
      <c r="A5" t="s" s="15">
        <v>3</v>
      </c>
      <c r="B5" t="s" s="16">
        <v>4</v>
      </c>
      <c r="C5" t="s" s="16">
        <v>5</v>
      </c>
      <c r="D5" t="s" s="15">
        <v>6</v>
      </c>
      <c r="E5" s="17"/>
      <c r="F5" t="s" s="18">
        <v>7</v>
      </c>
      <c r="G5" t="s" s="16">
        <v>8</v>
      </c>
      <c r="H5" t="s" s="15">
        <v>6</v>
      </c>
    </row>
    <row r="6" ht="17" customHeight="1">
      <c r="A6" t="s" s="15">
        <v>9</v>
      </c>
      <c r="B6" s="19">
        <v>36.6</v>
      </c>
      <c r="C6" s="19">
        <v>36.4</v>
      </c>
      <c r="D6" s="20">
        <v>36.3727272727273</v>
      </c>
      <c r="E6" s="21"/>
      <c r="F6" s="19">
        <v>23.8</v>
      </c>
      <c r="G6" s="19">
        <v>24.1</v>
      </c>
      <c r="H6" s="20">
        <v>24.3454545454545</v>
      </c>
    </row>
    <row r="7" ht="17" customHeight="1">
      <c r="A7" t="s" s="15">
        <v>10</v>
      </c>
      <c r="B7" s="19">
        <v>36</v>
      </c>
      <c r="C7" s="19">
        <v>36.1</v>
      </c>
      <c r="D7" s="20">
        <v>35.3636363636364</v>
      </c>
      <c r="E7" s="21"/>
      <c r="F7" s="19">
        <v>23.3</v>
      </c>
      <c r="G7" s="19">
        <v>23.4</v>
      </c>
      <c r="H7" s="20">
        <v>23.7363636363636</v>
      </c>
    </row>
    <row r="8" ht="17" customHeight="1">
      <c r="A8" t="s" s="15">
        <v>11</v>
      </c>
      <c r="B8" s="19">
        <v>35</v>
      </c>
      <c r="C8" s="19">
        <v>35.3</v>
      </c>
      <c r="D8" s="20">
        <v>34.9863636363636</v>
      </c>
      <c r="E8" s="21"/>
      <c r="F8" s="19">
        <v>21.6</v>
      </c>
      <c r="G8" s="19">
        <v>21.8</v>
      </c>
      <c r="H8" s="20">
        <v>22.8636363636364</v>
      </c>
    </row>
    <row r="9" ht="17" customHeight="1">
      <c r="A9" t="s" s="15">
        <v>12</v>
      </c>
      <c r="B9" s="19">
        <v>33.3</v>
      </c>
      <c r="C9" s="19">
        <v>33.5</v>
      </c>
      <c r="D9" s="20">
        <v>34.2590909090909</v>
      </c>
      <c r="E9" s="21"/>
      <c r="F9" s="19">
        <v>17.6</v>
      </c>
      <c r="G9" s="19">
        <v>17.2</v>
      </c>
      <c r="H9" s="20">
        <v>20.4227272727273</v>
      </c>
    </row>
    <row r="10" ht="17" customHeight="1">
      <c r="A10" t="s" s="15">
        <v>13</v>
      </c>
      <c r="B10" s="19">
        <v>29.7</v>
      </c>
      <c r="C10" s="19">
        <v>29.8</v>
      </c>
      <c r="D10" s="20">
        <v>30.0181818181818</v>
      </c>
      <c r="E10" s="21"/>
      <c r="F10" s="19">
        <v>13.4</v>
      </c>
      <c r="G10" s="19">
        <v>13.3</v>
      </c>
      <c r="H10" s="20">
        <v>16.3272727272727</v>
      </c>
    </row>
    <row r="11" ht="17" customHeight="1">
      <c r="A11" t="s" s="15">
        <v>14</v>
      </c>
      <c r="B11" s="19">
        <v>27.1</v>
      </c>
      <c r="C11" s="19">
        <v>27</v>
      </c>
      <c r="D11" s="20">
        <v>27.1954545454545</v>
      </c>
      <c r="E11" s="21"/>
      <c r="F11" s="19">
        <v>10.3</v>
      </c>
      <c r="G11" s="19">
        <v>10.3</v>
      </c>
      <c r="H11" s="20">
        <v>13.3318181818182</v>
      </c>
    </row>
    <row r="12" ht="17" customHeight="1">
      <c r="A12" t="s" s="15">
        <v>15</v>
      </c>
      <c r="B12" s="19">
        <v>26.9</v>
      </c>
      <c r="C12" s="19">
        <v>26.7</v>
      </c>
      <c r="D12" s="20">
        <v>27.8409090909091</v>
      </c>
      <c r="E12" s="21"/>
      <c r="F12" s="19">
        <v>8.9</v>
      </c>
      <c r="G12" s="19">
        <v>8.699999999999999</v>
      </c>
      <c r="H12" s="20">
        <v>12.7954545454545</v>
      </c>
    </row>
    <row r="13" ht="17" customHeight="1">
      <c r="A13" t="s" s="15">
        <v>16</v>
      </c>
      <c r="B13" s="19">
        <v>30.1</v>
      </c>
      <c r="C13" s="19">
        <v>29.9</v>
      </c>
      <c r="D13" s="20">
        <v>30.247619047619</v>
      </c>
      <c r="E13" s="21"/>
      <c r="F13" s="19">
        <v>11.1</v>
      </c>
      <c r="G13" s="19">
        <v>11.2</v>
      </c>
      <c r="H13" s="20">
        <v>14.252380952381</v>
      </c>
    </row>
    <row r="14" ht="17" customHeight="1">
      <c r="A14" t="s" s="15">
        <v>17</v>
      </c>
      <c r="B14" s="19">
        <v>33.8</v>
      </c>
      <c r="C14" s="19">
        <v>33.7</v>
      </c>
      <c r="D14" s="20">
        <v>34.9095238095238</v>
      </c>
      <c r="E14" s="21"/>
      <c r="F14" s="19">
        <v>15.1</v>
      </c>
      <c r="G14" s="19">
        <v>15</v>
      </c>
      <c r="H14" s="20">
        <v>19.3285714285714</v>
      </c>
    </row>
    <row r="15" ht="17" customHeight="1">
      <c r="A15" t="s" s="15">
        <v>18</v>
      </c>
      <c r="B15" s="19">
        <v>36.7</v>
      </c>
      <c r="C15" s="19">
        <v>36.8</v>
      </c>
      <c r="D15" s="20">
        <v>37.6190476190476</v>
      </c>
      <c r="E15" s="21"/>
      <c r="F15" s="19">
        <v>20.4</v>
      </c>
      <c r="G15" s="19">
        <v>20.8</v>
      </c>
      <c r="H15" s="20">
        <v>22.752380952381</v>
      </c>
    </row>
    <row r="16" ht="17" customHeight="1">
      <c r="A16" t="s" s="15">
        <v>19</v>
      </c>
      <c r="B16" s="19">
        <v>37.8</v>
      </c>
      <c r="C16" s="19">
        <v>38.1</v>
      </c>
      <c r="D16" s="20">
        <v>38.4190476190476</v>
      </c>
      <c r="E16" s="21"/>
      <c r="F16" s="19">
        <v>23.3</v>
      </c>
      <c r="G16" s="19">
        <v>23.4</v>
      </c>
      <c r="H16" s="20">
        <v>24.6238095238095</v>
      </c>
    </row>
    <row r="17" ht="17" customHeight="1">
      <c r="A17" t="s" s="15">
        <v>20</v>
      </c>
      <c r="B17" s="19">
        <v>37.2</v>
      </c>
      <c r="C17" s="19">
        <v>37.5</v>
      </c>
      <c r="D17" s="20">
        <v>37.3619047619048</v>
      </c>
      <c r="E17" s="21"/>
      <c r="F17" s="19">
        <v>23.9</v>
      </c>
      <c r="G17" s="19">
        <v>24.2</v>
      </c>
      <c r="H17" s="20">
        <v>24.8571428571429</v>
      </c>
    </row>
    <row r="18" ht="17" customHeight="1">
      <c r="A18" t="s" s="16">
        <v>21</v>
      </c>
      <c r="B18" s="22">
        <f>AVERAGE(B6:B17)</f>
        <v>33.35</v>
      </c>
      <c r="C18" s="22">
        <f>AVERAGE(C6:C17)</f>
        <v>33.4</v>
      </c>
      <c r="D18" s="22">
        <f>AVERAGE(D6:D17)</f>
        <v>33.7161255411255</v>
      </c>
      <c r="E18" s="11"/>
      <c r="F18" s="22">
        <f>AVERAGE(F6:F17)</f>
        <v>17.725</v>
      </c>
      <c r="G18" s="22">
        <f>AVERAGE(G6:G17)</f>
        <v>17.7833333333333</v>
      </c>
      <c r="H18" s="22">
        <f>AVERAGE(H6:H17)</f>
        <v>19.9697510822511</v>
      </c>
    </row>
    <row r="19" ht="17" customHeight="1">
      <c r="A19" s="12"/>
      <c r="B19" s="13"/>
      <c r="C19" s="13"/>
      <c r="D19" s="13"/>
      <c r="E19" s="14"/>
      <c r="F19" s="13"/>
      <c r="G19" s="13"/>
      <c r="H19" s="13"/>
    </row>
    <row r="20" ht="17" customHeight="1">
      <c r="A20" s="12"/>
      <c r="B20" s="13"/>
      <c r="C20" s="13"/>
      <c r="D20" s="13"/>
      <c r="E20" s="14"/>
      <c r="F20" s="13"/>
      <c r="G20" s="13"/>
      <c r="H20" s="13"/>
    </row>
    <row r="21" ht="47" customHeight="1">
      <c r="A21" t="s" s="15">
        <v>22</v>
      </c>
      <c r="B21" t="s" s="16">
        <v>23</v>
      </c>
      <c r="C21" t="s" s="16">
        <v>24</v>
      </c>
      <c r="D21" t="s" s="15">
        <v>25</v>
      </c>
      <c r="E21" s="17"/>
      <c r="F21" t="s" s="18">
        <v>23</v>
      </c>
      <c r="G21" t="s" s="16">
        <v>24</v>
      </c>
      <c r="H21" t="s" s="15">
        <v>25</v>
      </c>
    </row>
    <row r="22" ht="17" customHeight="1">
      <c r="A22" t="s" s="15">
        <v>9</v>
      </c>
      <c r="B22" s="19">
        <v>33.2</v>
      </c>
      <c r="C22" s="19">
        <v>32.9</v>
      </c>
      <c r="D22" s="20">
        <v>33.2818181818182</v>
      </c>
      <c r="E22" s="21"/>
      <c r="F22" s="19">
        <v>26.2</v>
      </c>
      <c r="G22" s="19">
        <v>26.2</v>
      </c>
      <c r="H22" s="20">
        <v>26.5181818181818</v>
      </c>
    </row>
    <row r="23" ht="17" customHeight="1">
      <c r="A23" t="s" s="15">
        <v>10</v>
      </c>
      <c r="B23" s="19">
        <v>33.3</v>
      </c>
      <c r="C23" s="19">
        <v>33.2</v>
      </c>
      <c r="D23" s="20">
        <v>32.9727272727273</v>
      </c>
      <c r="E23" s="21"/>
      <c r="F23" s="19">
        <v>26</v>
      </c>
      <c r="G23" s="19">
        <v>26.2</v>
      </c>
      <c r="H23" s="20">
        <v>26.3863636363636</v>
      </c>
    </row>
    <row r="24" ht="17" customHeight="1">
      <c r="A24" t="s" s="15">
        <v>11</v>
      </c>
      <c r="B24" s="19">
        <v>34</v>
      </c>
      <c r="C24" s="19">
        <v>33.9</v>
      </c>
      <c r="D24" s="20">
        <v>33.85</v>
      </c>
      <c r="E24" s="21"/>
      <c r="F24" s="19">
        <v>25.2</v>
      </c>
      <c r="G24" s="19">
        <v>25.4</v>
      </c>
      <c r="H24" s="20">
        <v>25.7545454545455</v>
      </c>
    </row>
    <row r="25" ht="17" customHeight="1">
      <c r="A25" t="s" s="15">
        <v>12</v>
      </c>
      <c r="B25" s="19">
        <v>34.1</v>
      </c>
      <c r="C25" s="19">
        <v>34.1</v>
      </c>
      <c r="D25" s="20">
        <v>34.4954545454545</v>
      </c>
      <c r="E25" s="21"/>
      <c r="F25" s="19">
        <v>22.3</v>
      </c>
      <c r="G25" s="19">
        <v>22</v>
      </c>
      <c r="H25" s="20">
        <v>23.2272727272727</v>
      </c>
    </row>
    <row r="26" ht="17" customHeight="1">
      <c r="A26" t="s" s="15">
        <v>13</v>
      </c>
      <c r="B26" s="19">
        <v>31</v>
      </c>
      <c r="C26" s="19">
        <v>31.1</v>
      </c>
      <c r="D26" s="20">
        <v>32.0545454545455</v>
      </c>
      <c r="E26" s="21"/>
      <c r="F26" s="19">
        <v>18.2</v>
      </c>
      <c r="G26" s="19">
        <v>18.2</v>
      </c>
      <c r="H26" s="20">
        <v>18.3090909090909</v>
      </c>
    </row>
    <row r="27" ht="17" customHeight="1">
      <c r="A27" t="s" s="15">
        <v>14</v>
      </c>
      <c r="B27" s="19">
        <v>28.1</v>
      </c>
      <c r="C27" s="19">
        <v>28.1</v>
      </c>
      <c r="D27" s="20">
        <v>29.5545454545455</v>
      </c>
      <c r="E27" s="21"/>
      <c r="F27" s="19">
        <v>15.5</v>
      </c>
      <c r="G27" s="19">
        <v>15.3</v>
      </c>
      <c r="H27" s="20">
        <v>15.0272727272727</v>
      </c>
    </row>
    <row r="28" ht="17" customHeight="1">
      <c r="A28" t="s" s="15">
        <v>15</v>
      </c>
      <c r="B28" s="19">
        <v>27.7</v>
      </c>
      <c r="C28" s="19">
        <v>27.7</v>
      </c>
      <c r="D28" s="20">
        <v>29.6727272727273</v>
      </c>
      <c r="E28" s="21"/>
      <c r="F28" s="19">
        <v>14.3</v>
      </c>
      <c r="G28" s="19">
        <v>13.9</v>
      </c>
      <c r="H28" s="20">
        <v>14.0772727272727</v>
      </c>
    </row>
    <row r="29" ht="17" customHeight="1">
      <c r="A29" t="s" s="15">
        <v>16</v>
      </c>
      <c r="B29" s="19">
        <v>29.5</v>
      </c>
      <c r="C29" s="19">
        <v>29.4</v>
      </c>
      <c r="D29" s="20">
        <v>30.5904761904762</v>
      </c>
      <c r="E29" s="21"/>
      <c r="F29" s="19">
        <v>15.5</v>
      </c>
      <c r="G29" s="19">
        <v>15.6</v>
      </c>
      <c r="H29" s="20">
        <v>14.3428571428571</v>
      </c>
    </row>
    <row r="30" ht="17" customHeight="1">
      <c r="A30" t="s" s="15">
        <v>17</v>
      </c>
      <c r="B30" s="19">
        <v>31.6</v>
      </c>
      <c r="C30" s="19">
        <v>31.6</v>
      </c>
      <c r="D30" s="20">
        <v>32.1142857142857</v>
      </c>
      <c r="E30" s="21"/>
      <c r="F30" s="19">
        <v>18.5</v>
      </c>
      <c r="G30" s="19">
        <v>18.4</v>
      </c>
      <c r="H30" s="20">
        <v>18.7142857142857</v>
      </c>
    </row>
    <row r="31" ht="17" customHeight="1">
      <c r="A31" t="s" s="15">
        <v>18</v>
      </c>
      <c r="B31" s="19">
        <v>32.6</v>
      </c>
      <c r="C31" s="19">
        <v>32.5</v>
      </c>
      <c r="D31" s="20">
        <v>33.2761904761905</v>
      </c>
      <c r="E31" s="21"/>
      <c r="F31" s="19">
        <v>21.9</v>
      </c>
      <c r="G31" s="19">
        <v>22.3</v>
      </c>
      <c r="H31" s="20">
        <v>23.1952380952381</v>
      </c>
    </row>
    <row r="32" ht="17" customHeight="1">
      <c r="A32" t="s" s="15">
        <v>19</v>
      </c>
      <c r="B32" s="19">
        <v>33.7</v>
      </c>
      <c r="C32" s="19">
        <v>33.7</v>
      </c>
      <c r="D32" s="20">
        <v>34.1142857142857</v>
      </c>
      <c r="E32" s="21"/>
      <c r="F32" s="19">
        <v>24.7</v>
      </c>
      <c r="G32" s="19">
        <v>24.8</v>
      </c>
      <c r="H32" s="20">
        <v>26.0142857142857</v>
      </c>
    </row>
    <row r="33" ht="17" customHeight="1">
      <c r="A33" t="s" s="15">
        <v>20</v>
      </c>
      <c r="B33" s="19">
        <v>33.8</v>
      </c>
      <c r="C33" s="19">
        <v>34</v>
      </c>
      <c r="D33" s="20">
        <v>34.1714285714286</v>
      </c>
      <c r="E33" s="21"/>
      <c r="F33" s="19">
        <v>26.1</v>
      </c>
      <c r="G33" s="19">
        <v>26.3</v>
      </c>
      <c r="H33" s="20">
        <v>27</v>
      </c>
    </row>
    <row r="34" ht="17" customHeight="1">
      <c r="A34" t="s" s="16">
        <v>21</v>
      </c>
      <c r="B34" s="22">
        <f>AVERAGE(B22:B33)</f>
        <v>31.8833333333333</v>
      </c>
      <c r="C34" s="22">
        <f>AVERAGE(C22:C33)</f>
        <v>31.85</v>
      </c>
      <c r="D34" s="22">
        <f>AVERAGE(D22:D33)</f>
        <v>32.5123737373738</v>
      </c>
      <c r="E34" s="11"/>
      <c r="F34" s="22">
        <f>AVERAGE(F22:F33)</f>
        <v>21.2</v>
      </c>
      <c r="G34" s="22">
        <f>AVERAGE(G22:G33)</f>
        <v>21.2166666666667</v>
      </c>
      <c r="H34" s="22">
        <f>AVERAGE(H22:H33)</f>
        <v>21.5472222222222</v>
      </c>
    </row>
    <row r="35" ht="17" customHeight="1">
      <c r="A35" s="12"/>
      <c r="B35" s="13"/>
      <c r="C35" s="13"/>
      <c r="D35" s="13"/>
      <c r="E35" s="14"/>
      <c r="F35" s="13"/>
      <c r="G35" s="13"/>
      <c r="H35" s="13"/>
    </row>
    <row r="36" ht="17" customHeight="1">
      <c r="A36" s="12"/>
      <c r="B36" s="13"/>
      <c r="C36" s="13"/>
      <c r="D36" s="13"/>
      <c r="E36" s="14"/>
      <c r="F36" s="13"/>
      <c r="G36" s="13"/>
      <c r="H36" s="13"/>
    </row>
    <row r="37" ht="47" customHeight="1">
      <c r="A37" t="s" s="15">
        <v>26</v>
      </c>
      <c r="B37" t="s" s="16">
        <v>27</v>
      </c>
      <c r="C37" t="s" s="16">
        <v>24</v>
      </c>
      <c r="D37" t="s" s="15">
        <v>28</v>
      </c>
      <c r="E37" s="17"/>
      <c r="F37" t="s" s="18">
        <v>27</v>
      </c>
      <c r="G37" t="s" s="16">
        <v>24</v>
      </c>
      <c r="H37" t="s" s="15">
        <v>28</v>
      </c>
    </row>
    <row r="38" ht="17" customHeight="1">
      <c r="A38" t="s" s="15">
        <v>9</v>
      </c>
      <c r="B38" s="19">
        <v>33.8</v>
      </c>
      <c r="C38" s="19">
        <v>33.9</v>
      </c>
      <c r="D38" s="20">
        <v>34.7045454545455</v>
      </c>
      <c r="E38" s="21"/>
      <c r="F38" s="19">
        <v>16.2</v>
      </c>
      <c r="G38" s="19">
        <v>16.4</v>
      </c>
      <c r="H38" s="20">
        <v>16.2636363636364</v>
      </c>
    </row>
    <row r="39" ht="17" customHeight="1">
      <c r="A39" t="s" s="15">
        <v>10</v>
      </c>
      <c r="B39" s="19">
        <v>33.1</v>
      </c>
      <c r="C39" s="19">
        <v>33.5</v>
      </c>
      <c r="D39" s="20">
        <v>33.9227272727273</v>
      </c>
      <c r="E39" s="21"/>
      <c r="F39" s="19">
        <v>16.3</v>
      </c>
      <c r="G39" s="19">
        <v>16.3</v>
      </c>
      <c r="H39" s="20">
        <v>16.8090909090909</v>
      </c>
    </row>
    <row r="40" ht="17" customHeight="1">
      <c r="A40" t="s" s="15">
        <v>11</v>
      </c>
      <c r="B40" s="19">
        <v>29.9</v>
      </c>
      <c r="C40" s="19">
        <v>30.2</v>
      </c>
      <c r="D40" s="20">
        <v>30.9318181818182</v>
      </c>
      <c r="E40" s="21"/>
      <c r="F40" s="19">
        <v>14.8</v>
      </c>
      <c r="G40" s="19">
        <v>14.9</v>
      </c>
      <c r="H40" s="20">
        <v>14.7954545454545</v>
      </c>
    </row>
    <row r="41" ht="17" customHeight="1">
      <c r="A41" t="s" s="15">
        <v>12</v>
      </c>
      <c r="B41" s="19">
        <v>26</v>
      </c>
      <c r="C41" s="19">
        <v>26.2</v>
      </c>
      <c r="D41" s="20">
        <v>26.5952380952381</v>
      </c>
      <c r="E41" s="21"/>
      <c r="F41" s="19">
        <v>11.2</v>
      </c>
      <c r="G41" s="19">
        <v>11.2</v>
      </c>
      <c r="H41" s="20">
        <v>11.2454545454545</v>
      </c>
    </row>
    <row r="42" ht="17" customHeight="1">
      <c r="A42" t="s" s="15">
        <v>13</v>
      </c>
      <c r="B42" s="19">
        <v>20.4</v>
      </c>
      <c r="C42" s="19">
        <v>20.7</v>
      </c>
      <c r="D42" s="20">
        <v>21.7681818181818</v>
      </c>
      <c r="E42" s="21"/>
      <c r="F42" s="19">
        <v>7.9</v>
      </c>
      <c r="G42" s="19">
        <v>8.1</v>
      </c>
      <c r="H42" s="20">
        <v>7.08636363636364</v>
      </c>
    </row>
    <row r="43" ht="17" customHeight="1">
      <c r="A43" t="s" s="15">
        <v>14</v>
      </c>
      <c r="B43" s="19">
        <v>17.4</v>
      </c>
      <c r="C43" s="19">
        <v>17.4</v>
      </c>
      <c r="D43" s="20">
        <v>18.6181818181818</v>
      </c>
      <c r="E43" s="21"/>
      <c r="F43" s="19">
        <v>6.6</v>
      </c>
      <c r="G43" s="19">
        <v>6.4</v>
      </c>
      <c r="H43" s="20">
        <v>5.45</v>
      </c>
    </row>
    <row r="44" ht="17" customHeight="1">
      <c r="A44" t="s" s="15">
        <v>15</v>
      </c>
      <c r="B44" s="19">
        <v>16.2</v>
      </c>
      <c r="C44" s="19">
        <v>16.3</v>
      </c>
      <c r="D44" s="20">
        <v>17.2772727272727</v>
      </c>
      <c r="E44" s="21"/>
      <c r="F44" s="19">
        <v>5.3</v>
      </c>
      <c r="G44" s="19">
        <v>5.3</v>
      </c>
      <c r="H44" s="20">
        <v>4.73333333333333</v>
      </c>
    </row>
    <row r="45" ht="17" customHeight="1">
      <c r="A45" t="s" s="15">
        <v>16</v>
      </c>
      <c r="B45" s="19">
        <v>17.6</v>
      </c>
      <c r="C45" s="19">
        <v>17.8</v>
      </c>
      <c r="D45" s="20">
        <v>18.3428571428571</v>
      </c>
      <c r="E45" s="21"/>
      <c r="F45" s="19">
        <v>5.4</v>
      </c>
      <c r="G45" s="19">
        <v>5.5</v>
      </c>
      <c r="H45" s="20">
        <v>4.1047619047619</v>
      </c>
    </row>
    <row r="46" ht="17" customHeight="1">
      <c r="A46" t="s" s="15">
        <v>17</v>
      </c>
      <c r="B46" s="19">
        <v>20.9</v>
      </c>
      <c r="C46" s="19">
        <v>21.2</v>
      </c>
      <c r="D46" s="20">
        <v>21.5380952380952</v>
      </c>
      <c r="E46" s="21"/>
      <c r="F46" s="19">
        <v>6.4</v>
      </c>
      <c r="G46" s="19">
        <v>6.6</v>
      </c>
      <c r="H46" s="20">
        <v>4.7952380952381</v>
      </c>
    </row>
    <row r="47" ht="17" customHeight="1">
      <c r="A47" t="s" s="15">
        <v>18</v>
      </c>
      <c r="B47" s="19">
        <v>24.2</v>
      </c>
      <c r="C47" s="19">
        <v>24.5</v>
      </c>
      <c r="D47" s="20">
        <v>26.14</v>
      </c>
      <c r="E47" s="21"/>
      <c r="F47" s="19">
        <v>8.4</v>
      </c>
      <c r="G47" s="19">
        <v>8.800000000000001</v>
      </c>
      <c r="H47" s="20">
        <v>7.97</v>
      </c>
    </row>
    <row r="48" ht="17" customHeight="1">
      <c r="A48" t="s" s="15">
        <v>19</v>
      </c>
      <c r="B48" s="19">
        <v>29.6</v>
      </c>
      <c r="C48" s="19">
        <v>29.4</v>
      </c>
      <c r="D48" s="20">
        <v>30.3047619047619</v>
      </c>
      <c r="E48" s="21"/>
      <c r="F48" s="19">
        <v>12.3</v>
      </c>
      <c r="G48" s="19">
        <v>12.5</v>
      </c>
      <c r="H48" s="20">
        <v>11.9666666666667</v>
      </c>
    </row>
    <row r="49" ht="17" customHeight="1">
      <c r="A49" t="s" s="15">
        <v>20</v>
      </c>
      <c r="B49" s="19">
        <v>32.3</v>
      </c>
      <c r="C49" s="19">
        <v>32.5</v>
      </c>
      <c r="D49" s="20">
        <v>32.8285714285714</v>
      </c>
      <c r="E49" s="21"/>
      <c r="F49" s="19">
        <v>14.8</v>
      </c>
      <c r="G49" s="19">
        <v>14.9</v>
      </c>
      <c r="H49" s="20">
        <v>14.1714285714286</v>
      </c>
    </row>
    <row r="50" ht="17" customHeight="1">
      <c r="A50" t="s" s="16">
        <v>21</v>
      </c>
      <c r="B50" s="22">
        <f>AVERAGE(B38:B49)</f>
        <v>25.1166666666667</v>
      </c>
      <c r="C50" s="22">
        <f>AVERAGE(C38:C49)</f>
        <v>25.3</v>
      </c>
      <c r="D50" s="22">
        <f>AVERAGE(D38:D49)</f>
        <v>26.0810209235209</v>
      </c>
      <c r="E50" s="11"/>
      <c r="F50" s="22">
        <f>AVERAGE(F38:F49)</f>
        <v>10.4666666666667</v>
      </c>
      <c r="G50" s="22">
        <f>AVERAGE(G38:G49)</f>
        <v>10.575</v>
      </c>
      <c r="H50" s="22">
        <f>AVERAGE(H38:H49)</f>
        <v>9.949285714285709</v>
      </c>
    </row>
    <row r="51" ht="17" customHeight="1">
      <c r="A51" s="12"/>
      <c r="B51" s="13"/>
      <c r="C51" s="13"/>
      <c r="D51" s="13"/>
      <c r="E51" s="14"/>
      <c r="F51" s="13"/>
      <c r="G51" s="13"/>
      <c r="H51" s="13"/>
    </row>
    <row r="52" ht="17" customHeight="1">
      <c r="A52" s="12"/>
      <c r="B52" s="13"/>
      <c r="C52" s="13"/>
      <c r="D52" s="13"/>
      <c r="E52" s="14"/>
      <c r="F52" s="13"/>
      <c r="G52" s="13"/>
      <c r="H52" s="13"/>
    </row>
    <row r="53" ht="47" customHeight="1">
      <c r="A53" t="s" s="15">
        <v>29</v>
      </c>
      <c r="B53" t="s" s="16">
        <v>30</v>
      </c>
      <c r="C53" t="s" s="16">
        <v>24</v>
      </c>
      <c r="D53" t="s" s="15">
        <v>31</v>
      </c>
      <c r="E53" s="17"/>
      <c r="F53" t="s" s="18">
        <v>30</v>
      </c>
      <c r="G53" t="s" s="16">
        <v>24</v>
      </c>
      <c r="H53" t="s" s="15">
        <v>31</v>
      </c>
    </row>
    <row r="54" ht="17" customHeight="1">
      <c r="A54" t="s" s="15">
        <v>9</v>
      </c>
      <c r="B54" s="19">
        <v>33.3</v>
      </c>
      <c r="C54" s="19">
        <v>33.1</v>
      </c>
      <c r="D54" s="20">
        <v>34.0681818181818</v>
      </c>
      <c r="E54" s="21"/>
      <c r="F54" s="19">
        <v>15.9</v>
      </c>
      <c r="G54" s="19">
        <v>16.1</v>
      </c>
      <c r="H54" s="20">
        <v>16.4045454545455</v>
      </c>
    </row>
    <row r="55" ht="17" customHeight="1">
      <c r="A55" t="s" s="15">
        <v>10</v>
      </c>
      <c r="B55" s="19">
        <v>32.7</v>
      </c>
      <c r="C55" s="19">
        <v>32.7</v>
      </c>
      <c r="D55" s="20">
        <v>33.4454545454545</v>
      </c>
      <c r="E55" s="21"/>
      <c r="F55" s="19">
        <v>16.2</v>
      </c>
      <c r="G55" s="19">
        <v>16.3</v>
      </c>
      <c r="H55" s="20">
        <v>16.5363636363636</v>
      </c>
    </row>
    <row r="56" ht="17" customHeight="1">
      <c r="A56" t="s" s="15">
        <v>11</v>
      </c>
      <c r="B56" s="19">
        <v>29.8</v>
      </c>
      <c r="C56" s="19">
        <v>29.7</v>
      </c>
      <c r="D56" s="20">
        <v>30.8318181818182</v>
      </c>
      <c r="E56" s="21"/>
      <c r="F56" s="19">
        <v>14.2</v>
      </c>
      <c r="G56" s="19">
        <v>14.7</v>
      </c>
      <c r="H56" s="20">
        <v>14.3818181818182</v>
      </c>
    </row>
    <row r="57" ht="17" customHeight="1">
      <c r="A57" t="s" s="15">
        <v>12</v>
      </c>
      <c r="B57" s="19">
        <v>25.8</v>
      </c>
      <c r="C57" s="19">
        <v>25.9</v>
      </c>
      <c r="D57" s="20">
        <v>26.5136363636364</v>
      </c>
      <c r="E57" s="21"/>
      <c r="F57" s="19">
        <v>11</v>
      </c>
      <c r="G57" s="19">
        <v>11</v>
      </c>
      <c r="H57" s="20">
        <v>10.7636363636364</v>
      </c>
    </row>
    <row r="58" ht="17" customHeight="1">
      <c r="A58" t="s" s="15">
        <v>13</v>
      </c>
      <c r="B58" s="19">
        <v>20.6</v>
      </c>
      <c r="C58" s="19">
        <v>20.7</v>
      </c>
      <c r="D58" s="20">
        <v>21.9545454545455</v>
      </c>
      <c r="E58" s="21"/>
      <c r="F58" s="19">
        <v>7.9</v>
      </c>
      <c r="G58" s="19">
        <v>8.1</v>
      </c>
      <c r="H58" s="20">
        <v>6.72727272727273</v>
      </c>
    </row>
    <row r="59" ht="17" customHeight="1">
      <c r="A59" t="s" s="15">
        <v>14</v>
      </c>
      <c r="B59" s="19">
        <v>17.4</v>
      </c>
      <c r="C59" s="19">
        <v>17.5</v>
      </c>
      <c r="D59" s="20">
        <v>18.6590909090909</v>
      </c>
      <c r="E59" s="21"/>
      <c r="F59" s="19">
        <v>6.4</v>
      </c>
      <c r="G59" s="19">
        <v>6.4</v>
      </c>
      <c r="H59" s="20">
        <v>4.61363636363636</v>
      </c>
    </row>
    <row r="60" ht="17" customHeight="1">
      <c r="A60" t="s" s="15">
        <v>15</v>
      </c>
      <c r="B60" s="19">
        <v>16.6</v>
      </c>
      <c r="C60" s="19">
        <v>16.6</v>
      </c>
      <c r="D60" s="20">
        <v>17.25</v>
      </c>
      <c r="E60" s="21"/>
      <c r="F60" s="19">
        <v>5.2</v>
      </c>
      <c r="G60" s="19">
        <v>5.3</v>
      </c>
      <c r="H60" s="20">
        <v>4.06818181818182</v>
      </c>
    </row>
    <row r="61" ht="17" customHeight="1">
      <c r="A61" t="s" s="15">
        <v>16</v>
      </c>
      <c r="B61" s="19">
        <v>17.7</v>
      </c>
      <c r="C61" s="19">
        <v>17.6</v>
      </c>
      <c r="D61" s="20">
        <v>18.0809523809524</v>
      </c>
      <c r="E61" s="21"/>
      <c r="F61" s="19">
        <v>5.4</v>
      </c>
      <c r="G61" s="19">
        <v>5.4</v>
      </c>
      <c r="H61" s="20">
        <v>3.78095238095238</v>
      </c>
    </row>
    <row r="62" ht="17" customHeight="1">
      <c r="A62" t="s" s="15">
        <v>17</v>
      </c>
      <c r="B62" s="19">
        <v>20.1</v>
      </c>
      <c r="C62" s="19">
        <v>20.4</v>
      </c>
      <c r="D62" s="20">
        <v>20.6047619047619</v>
      </c>
      <c r="E62" s="21"/>
      <c r="F62" s="19">
        <v>6.4</v>
      </c>
      <c r="G62" s="19">
        <v>6.4</v>
      </c>
      <c r="H62" s="20">
        <v>4.58095238095238</v>
      </c>
    </row>
    <row r="63" ht="17" customHeight="1">
      <c r="A63" t="s" s="15">
        <v>18</v>
      </c>
      <c r="B63" s="19">
        <v>22.9</v>
      </c>
      <c r="C63" s="19">
        <v>23.1</v>
      </c>
      <c r="D63" s="20">
        <v>25.48</v>
      </c>
      <c r="E63" s="21"/>
      <c r="F63" s="19">
        <v>8</v>
      </c>
      <c r="G63" s="19">
        <v>8.199999999999999</v>
      </c>
      <c r="H63" s="20">
        <v>7.32380952380952</v>
      </c>
    </row>
    <row r="64" ht="17" customHeight="1">
      <c r="A64" t="s" s="15">
        <v>19</v>
      </c>
      <c r="B64" s="19">
        <v>28.2</v>
      </c>
      <c r="C64" s="19">
        <v>28.1</v>
      </c>
      <c r="D64" s="20">
        <v>29.525</v>
      </c>
      <c r="E64" s="21"/>
      <c r="F64" s="19">
        <v>11.6</v>
      </c>
      <c r="G64" s="19">
        <v>11.9</v>
      </c>
      <c r="H64" s="20">
        <v>11.2761904761905</v>
      </c>
    </row>
    <row r="65" ht="17" customHeight="1">
      <c r="A65" t="s" s="15">
        <v>20</v>
      </c>
      <c r="B65" s="19">
        <v>31.6</v>
      </c>
      <c r="C65" s="19">
        <v>31.4</v>
      </c>
      <c r="D65" s="20">
        <v>32.5</v>
      </c>
      <c r="E65" s="21"/>
      <c r="F65" s="19">
        <v>14.6</v>
      </c>
      <c r="G65" s="19">
        <v>14.7</v>
      </c>
      <c r="H65" s="20">
        <v>13.9809523809524</v>
      </c>
    </row>
    <row r="66" ht="17" customHeight="1">
      <c r="A66" t="s" s="16">
        <v>21</v>
      </c>
      <c r="B66" s="22">
        <f>AVERAGE(B54:B65)</f>
        <v>24.725</v>
      </c>
      <c r="C66" s="22">
        <f>AVERAGE(C54:C65)</f>
        <v>24.7333333333333</v>
      </c>
      <c r="D66" s="22">
        <f>AVERAGE(D54:D65)</f>
        <v>25.7427867965368</v>
      </c>
      <c r="E66" s="11"/>
      <c r="F66" s="22">
        <f>AVERAGE(F54:F65)</f>
        <v>10.2333333333333</v>
      </c>
      <c r="G66" s="22">
        <f>AVERAGE(G54:G65)</f>
        <v>10.375</v>
      </c>
      <c r="H66" s="22">
        <f>AVERAGE(H54:H65)</f>
        <v>9.536525974025979</v>
      </c>
    </row>
    <row r="67" ht="17" customHeight="1">
      <c r="A67" s="12"/>
      <c r="B67" s="13"/>
      <c r="C67" s="13"/>
      <c r="D67" s="13"/>
      <c r="E67" s="14"/>
      <c r="F67" s="13"/>
      <c r="G67" s="13"/>
      <c r="H67" s="13"/>
    </row>
    <row r="68" ht="17" customHeight="1">
      <c r="A68" s="12"/>
      <c r="B68" s="13"/>
      <c r="C68" s="13"/>
      <c r="D68" s="13"/>
      <c r="E68" s="14"/>
      <c r="F68" s="13"/>
      <c r="G68" s="13"/>
      <c r="H68" s="13"/>
    </row>
    <row r="69" ht="47" customHeight="1">
      <c r="A69" t="s" s="15">
        <v>32</v>
      </c>
      <c r="B69" t="s" s="16">
        <v>33</v>
      </c>
      <c r="C69" t="s" s="16">
        <v>24</v>
      </c>
      <c r="D69" t="s" s="15">
        <v>34</v>
      </c>
      <c r="E69" s="17"/>
      <c r="F69" t="s" s="18">
        <v>33</v>
      </c>
      <c r="G69" t="s" s="16">
        <v>24</v>
      </c>
      <c r="H69" t="s" s="15">
        <v>34</v>
      </c>
    </row>
    <row r="70" ht="17" customHeight="1">
      <c r="A70" t="s" s="15">
        <v>9</v>
      </c>
      <c r="B70" s="19">
        <v>30.2</v>
      </c>
      <c r="C70" s="19">
        <v>30</v>
      </c>
      <c r="D70" s="20">
        <v>30.0772727272727</v>
      </c>
      <c r="E70" s="21"/>
      <c r="F70" s="19">
        <v>13.1</v>
      </c>
      <c r="G70" s="19">
        <v>13.5</v>
      </c>
      <c r="H70" s="20">
        <v>13.6136363636364</v>
      </c>
    </row>
    <row r="71" ht="17" customHeight="1">
      <c r="A71" t="s" s="15">
        <v>10</v>
      </c>
      <c r="B71" s="19">
        <v>29.2</v>
      </c>
      <c r="C71" s="19">
        <v>29.5</v>
      </c>
      <c r="D71" s="20">
        <v>29.5636363636364</v>
      </c>
      <c r="E71" s="21"/>
      <c r="F71" s="19">
        <v>13.3</v>
      </c>
      <c r="G71" s="19">
        <v>13.6</v>
      </c>
      <c r="H71" s="20">
        <v>14.1318181818182</v>
      </c>
    </row>
    <row r="72" ht="17" customHeight="1">
      <c r="A72" t="s" s="15">
        <v>11</v>
      </c>
      <c r="B72" s="19">
        <v>26.4</v>
      </c>
      <c r="C72" s="19">
        <v>26.3</v>
      </c>
      <c r="D72" s="20">
        <v>27.1</v>
      </c>
      <c r="E72" s="21"/>
      <c r="F72" s="19">
        <v>12.1</v>
      </c>
      <c r="G72" s="19">
        <v>12.6</v>
      </c>
      <c r="H72" s="20">
        <v>13.1</v>
      </c>
    </row>
    <row r="73" ht="17" customHeight="1">
      <c r="A73" t="s" s="15">
        <v>12</v>
      </c>
      <c r="B73" s="19">
        <v>22.8</v>
      </c>
      <c r="C73" s="19">
        <v>22.9</v>
      </c>
      <c r="D73" s="20">
        <v>23.2136363636364</v>
      </c>
      <c r="E73" s="21"/>
      <c r="F73" s="19">
        <v>10</v>
      </c>
      <c r="G73" s="19">
        <v>10.2</v>
      </c>
      <c r="H73" s="20">
        <v>11.0727272727273</v>
      </c>
    </row>
    <row r="74" ht="17" customHeight="1">
      <c r="A74" t="s" s="15">
        <v>13</v>
      </c>
      <c r="B74" s="19">
        <v>18.1</v>
      </c>
      <c r="C74" s="19">
        <v>18.2</v>
      </c>
      <c r="D74" s="20">
        <v>19.1</v>
      </c>
      <c r="E74" s="21"/>
      <c r="F74" s="19">
        <v>7.8</v>
      </c>
      <c r="G74" s="19">
        <v>8.1</v>
      </c>
      <c r="H74" s="20">
        <v>8.50454545454545</v>
      </c>
    </row>
    <row r="75" ht="17" customHeight="1">
      <c r="A75" t="s" s="15">
        <v>14</v>
      </c>
      <c r="B75" s="19">
        <v>15.3</v>
      </c>
      <c r="C75" s="19">
        <v>15.4</v>
      </c>
      <c r="D75" s="20">
        <v>16.1</v>
      </c>
      <c r="E75" s="21"/>
      <c r="F75" s="19">
        <v>6.3</v>
      </c>
      <c r="G75" s="19">
        <v>6.4</v>
      </c>
      <c r="H75" s="20">
        <v>6.85454545454545</v>
      </c>
    </row>
    <row r="76" ht="17" customHeight="1">
      <c r="A76" t="s" s="15">
        <v>15</v>
      </c>
      <c r="B76" s="19">
        <v>14.4</v>
      </c>
      <c r="C76" s="19">
        <v>14.4</v>
      </c>
      <c r="D76" s="20">
        <v>14.7090909090909</v>
      </c>
      <c r="E76" s="21"/>
      <c r="F76" s="19">
        <v>5.3</v>
      </c>
      <c r="G76" s="19">
        <v>5.5</v>
      </c>
      <c r="H76" s="20">
        <v>6.01818181818182</v>
      </c>
    </row>
    <row r="77" ht="17" customHeight="1">
      <c r="A77" t="s" s="15">
        <v>16</v>
      </c>
      <c r="B77" s="19">
        <v>15.3</v>
      </c>
      <c r="C77" s="19">
        <v>15.3</v>
      </c>
      <c r="D77" s="20">
        <v>15.4428571428571</v>
      </c>
      <c r="E77" s="21"/>
      <c r="F77" s="19">
        <v>5.4</v>
      </c>
      <c r="G77" s="19">
        <v>5.6</v>
      </c>
      <c r="H77" s="20">
        <v>5.96190476190476</v>
      </c>
    </row>
    <row r="78" ht="17" customHeight="1">
      <c r="A78" t="s" s="15">
        <v>17</v>
      </c>
      <c r="B78" s="19">
        <v>17.6</v>
      </c>
      <c r="C78" s="19">
        <v>17.8</v>
      </c>
      <c r="D78" s="20">
        <v>17.6571428571429</v>
      </c>
      <c r="E78" s="21"/>
      <c r="F78" s="19">
        <v>6.5</v>
      </c>
      <c r="G78" s="19">
        <v>6.5</v>
      </c>
      <c r="H78" s="20">
        <v>6.2</v>
      </c>
    </row>
    <row r="79" ht="17" customHeight="1">
      <c r="A79" t="s" s="15">
        <v>18</v>
      </c>
      <c r="B79" s="19">
        <v>20.3</v>
      </c>
      <c r="C79" s="19">
        <v>20.4</v>
      </c>
      <c r="D79" s="20">
        <v>22.1190476190476</v>
      </c>
      <c r="E79" s="21"/>
      <c r="F79" s="19">
        <v>7.5</v>
      </c>
      <c r="G79" s="19">
        <v>7.6</v>
      </c>
      <c r="H79" s="20">
        <v>7.74761904761905</v>
      </c>
    </row>
    <row r="80" ht="17" customHeight="1">
      <c r="A80" t="s" s="15">
        <v>19</v>
      </c>
      <c r="B80" s="19">
        <v>25.4</v>
      </c>
      <c r="C80" s="19">
        <v>25.3</v>
      </c>
      <c r="D80" s="20">
        <v>26.1714285714286</v>
      </c>
      <c r="E80" s="21"/>
      <c r="F80" s="19">
        <v>9.9</v>
      </c>
      <c r="G80" s="19">
        <v>10.1</v>
      </c>
      <c r="H80" s="20">
        <v>10.0857142857143</v>
      </c>
    </row>
    <row r="81" ht="17" customHeight="1">
      <c r="A81" t="s" s="15">
        <v>20</v>
      </c>
      <c r="B81" s="19">
        <v>28.7</v>
      </c>
      <c r="C81" s="19">
        <v>28.2</v>
      </c>
      <c r="D81" s="20">
        <v>28.8142857142857</v>
      </c>
      <c r="E81" s="21"/>
      <c r="F81" s="19">
        <v>12</v>
      </c>
      <c r="G81" s="19">
        <v>12.1</v>
      </c>
      <c r="H81" s="20">
        <v>11.7095238095238</v>
      </c>
    </row>
    <row r="82" ht="17" customHeight="1">
      <c r="A82" t="s" s="16">
        <v>21</v>
      </c>
      <c r="B82" s="22">
        <f>AVERAGE(B70:B81)</f>
        <v>21.975</v>
      </c>
      <c r="C82" s="22">
        <f>AVERAGE(C70:C81)</f>
        <v>21.975</v>
      </c>
      <c r="D82" s="22">
        <f>AVERAGE(D70:D81)</f>
        <v>22.5056998556999</v>
      </c>
      <c r="E82" s="11"/>
      <c r="F82" s="22">
        <f>AVERAGE(F70:F81)</f>
        <v>9.1</v>
      </c>
      <c r="G82" s="22">
        <f>AVERAGE(G70:G81)</f>
        <v>9.31666666666667</v>
      </c>
      <c r="H82" s="22">
        <f>AVERAGE(H70:H81)</f>
        <v>9.58335137085138</v>
      </c>
    </row>
    <row r="83" ht="17" customHeight="1">
      <c r="A83" s="12"/>
      <c r="B83" s="13"/>
      <c r="C83" s="13"/>
      <c r="D83" s="13"/>
      <c r="E83" s="14"/>
      <c r="F83" s="13"/>
      <c r="G83" s="13"/>
      <c r="H83" s="13"/>
    </row>
    <row r="84" ht="17" customHeight="1">
      <c r="A84" s="12"/>
      <c r="B84" s="13"/>
      <c r="C84" s="13"/>
      <c r="D84" s="13"/>
      <c r="E84" s="14"/>
      <c r="F84" s="13"/>
      <c r="G84" s="13"/>
      <c r="H84" s="13"/>
    </row>
    <row r="85" ht="40.8" customHeight="1">
      <c r="A85" t="s" s="15">
        <v>35</v>
      </c>
      <c r="B85" t="s" s="16">
        <v>4</v>
      </c>
      <c r="C85" t="s" s="16">
        <v>5</v>
      </c>
      <c r="D85" t="s" s="15">
        <v>36</v>
      </c>
      <c r="E85" s="17"/>
      <c r="F85" t="s" s="18">
        <v>7</v>
      </c>
      <c r="G85" t="s" s="16">
        <v>8</v>
      </c>
      <c r="H85" t="s" s="15">
        <v>36</v>
      </c>
    </row>
    <row r="86" ht="17" customHeight="1">
      <c r="A86" t="s" s="15">
        <v>9</v>
      </c>
      <c r="B86" s="23">
        <v>35.8</v>
      </c>
      <c r="C86" s="23">
        <v>35.5</v>
      </c>
      <c r="D86" s="20">
        <v>36.4</v>
      </c>
      <c r="E86" s="21"/>
      <c r="F86" s="23">
        <v>26.7</v>
      </c>
      <c r="G86" s="23">
        <v>26.8</v>
      </c>
      <c r="H86" s="20">
        <v>26.2</v>
      </c>
    </row>
    <row r="87" ht="17" customHeight="1">
      <c r="A87" t="s" s="15">
        <v>10</v>
      </c>
      <c r="B87" s="23">
        <v>35.1</v>
      </c>
      <c r="C87" s="23">
        <v>35.3</v>
      </c>
      <c r="D87" s="20">
        <v>36</v>
      </c>
      <c r="E87" s="21"/>
      <c r="F87" s="23">
        <v>26.3</v>
      </c>
      <c r="G87" s="23">
        <v>26.5</v>
      </c>
      <c r="H87" s="20">
        <v>26</v>
      </c>
    </row>
    <row r="88" ht="17" customHeight="1">
      <c r="A88" t="s" s="15">
        <v>11</v>
      </c>
      <c r="B88" s="23">
        <v>35.1</v>
      </c>
      <c r="C88" s="23">
        <v>35.2</v>
      </c>
      <c r="D88" s="20">
        <v>36.3</v>
      </c>
      <c r="E88" s="21"/>
      <c r="F88" s="23">
        <v>26.1</v>
      </c>
      <c r="G88" s="23">
        <v>26.4</v>
      </c>
      <c r="H88" s="20">
        <v>25.7</v>
      </c>
    </row>
    <row r="89" ht="17" customHeight="1">
      <c r="A89" t="s" s="15">
        <v>12</v>
      </c>
      <c r="B89" s="23">
        <v>34.8</v>
      </c>
      <c r="C89" s="23">
        <v>34.8</v>
      </c>
      <c r="D89" s="20">
        <v>36.9</v>
      </c>
      <c r="E89" s="21"/>
      <c r="F89" s="23">
        <v>25.2</v>
      </c>
      <c r="G89" s="23">
        <v>25.1</v>
      </c>
      <c r="H89" s="20">
        <v>23.4</v>
      </c>
    </row>
    <row r="90" ht="17" customHeight="1">
      <c r="A90" t="s" s="15">
        <v>13</v>
      </c>
      <c r="B90" s="23">
        <v>32.2</v>
      </c>
      <c r="C90" s="23">
        <v>32.3</v>
      </c>
      <c r="D90" s="20">
        <v>34.2</v>
      </c>
      <c r="E90" s="21"/>
      <c r="F90" s="23">
        <v>22.3</v>
      </c>
      <c r="G90" s="23">
        <v>22.4</v>
      </c>
      <c r="H90" s="20">
        <v>19.2</v>
      </c>
    </row>
    <row r="91" ht="17" customHeight="1">
      <c r="A91" t="s" s="15">
        <v>14</v>
      </c>
      <c r="B91" s="23">
        <v>30.1</v>
      </c>
      <c r="C91" s="23">
        <v>29.9</v>
      </c>
      <c r="D91" s="20">
        <v>31.6</v>
      </c>
      <c r="E91" s="21"/>
      <c r="F91" s="23">
        <v>19.8</v>
      </c>
      <c r="G91" s="23">
        <v>20</v>
      </c>
      <c r="H91" s="20">
        <v>16</v>
      </c>
    </row>
    <row r="92" ht="17" customHeight="1">
      <c r="A92" t="s" s="15">
        <v>15</v>
      </c>
      <c r="B92" s="23">
        <v>29.7</v>
      </c>
      <c r="C92" s="23">
        <v>29.4</v>
      </c>
      <c r="D92" s="20">
        <v>32.1</v>
      </c>
      <c r="E92" s="21"/>
      <c r="F92" s="23">
        <v>19</v>
      </c>
      <c r="G92" s="23">
        <v>19</v>
      </c>
      <c r="H92" s="20">
        <v>15.3</v>
      </c>
    </row>
    <row r="93" ht="17" customHeight="1">
      <c r="A93" t="s" s="15">
        <v>16</v>
      </c>
      <c r="B93" s="23">
        <v>31.6</v>
      </c>
      <c r="C93" s="23">
        <v>31.4</v>
      </c>
      <c r="D93" s="20">
        <v>34</v>
      </c>
      <c r="E93" s="21"/>
      <c r="F93" s="23">
        <v>20.8</v>
      </c>
      <c r="G93" s="23">
        <v>20.8</v>
      </c>
      <c r="H93" s="20">
        <v>16.1</v>
      </c>
    </row>
    <row r="94" ht="17" customHeight="1">
      <c r="A94" t="s" s="15">
        <v>17</v>
      </c>
      <c r="B94" s="23">
        <v>34.3</v>
      </c>
      <c r="C94" s="23">
        <v>34.2</v>
      </c>
      <c r="D94" s="20">
        <v>37.8</v>
      </c>
      <c r="E94" s="21"/>
      <c r="F94" s="23">
        <v>23.7</v>
      </c>
      <c r="G94" s="23">
        <v>23.8</v>
      </c>
      <c r="H94" s="20">
        <v>21.5</v>
      </c>
    </row>
    <row r="95" ht="17" customHeight="1">
      <c r="A95" t="s" s="15">
        <v>18</v>
      </c>
      <c r="B95" s="23">
        <v>36.2</v>
      </c>
      <c r="C95" s="23">
        <v>36.1</v>
      </c>
      <c r="D95" s="20">
        <v>39.6</v>
      </c>
      <c r="E95" s="21"/>
      <c r="F95" s="23">
        <v>26.4</v>
      </c>
      <c r="G95" s="23">
        <v>26.5</v>
      </c>
      <c r="H95" s="20">
        <v>24.8</v>
      </c>
    </row>
    <row r="96" ht="17" customHeight="1">
      <c r="A96" t="s" s="15">
        <v>19</v>
      </c>
      <c r="B96" s="23">
        <v>36.7</v>
      </c>
      <c r="C96" s="23">
        <v>36.9</v>
      </c>
      <c r="D96" s="20">
        <v>40</v>
      </c>
      <c r="E96" s="21"/>
      <c r="F96" s="23">
        <v>27.2</v>
      </c>
      <c r="G96" s="23">
        <v>27.4</v>
      </c>
      <c r="H96" s="20">
        <v>26.7</v>
      </c>
    </row>
    <row r="97" ht="17" customHeight="1">
      <c r="A97" t="s" s="15">
        <v>20</v>
      </c>
      <c r="B97" s="23">
        <v>36.2</v>
      </c>
      <c r="C97" s="23">
        <v>36.4</v>
      </c>
      <c r="D97" s="20">
        <v>38.1</v>
      </c>
      <c r="E97" s="21"/>
      <c r="F97" s="23">
        <v>27.1</v>
      </c>
      <c r="G97" s="23">
        <v>27.3</v>
      </c>
      <c r="H97" s="20">
        <v>26.7</v>
      </c>
    </row>
    <row r="98" ht="17" customHeight="1">
      <c r="A98" t="s" s="16">
        <v>21</v>
      </c>
      <c r="B98" s="22">
        <f>AVERAGE(B86:B97)</f>
        <v>33.9833333333333</v>
      </c>
      <c r="C98" s="22">
        <f>AVERAGE(C86:C97)</f>
        <v>33.95</v>
      </c>
      <c r="D98" s="22">
        <f>AVERAGE(D86:D97)</f>
        <v>36.0833333333333</v>
      </c>
      <c r="E98" s="11"/>
      <c r="F98" s="22">
        <f>AVERAGE(F86:F97)</f>
        <v>24.2166666666667</v>
      </c>
      <c r="G98" s="22">
        <f>AVERAGE(G86:G97)</f>
        <v>24.3333333333333</v>
      </c>
      <c r="H98" s="22">
        <f>AVERAGE(H86:H97)</f>
        <v>22.3</v>
      </c>
    </row>
    <row r="99" ht="16.65" customHeight="1">
      <c r="A99" s="24"/>
      <c r="B99" s="25"/>
      <c r="C99" s="25"/>
      <c r="D99" s="25"/>
      <c r="E99" s="26"/>
      <c r="F99" s="25"/>
      <c r="G99" s="25"/>
      <c r="H99" s="25"/>
    </row>
    <row r="100" ht="16.65" customHeight="1">
      <c r="A100" s="24"/>
      <c r="B100" s="25"/>
      <c r="C100" s="25"/>
      <c r="D100" s="25"/>
      <c r="E100" s="26"/>
      <c r="F100" s="25"/>
      <c r="G100" s="25"/>
      <c r="H100" s="25"/>
    </row>
    <row r="101" ht="40.8" customHeight="1">
      <c r="A101" t="s" s="15">
        <v>37</v>
      </c>
      <c r="B101" t="s" s="18">
        <v>38</v>
      </c>
      <c r="C101" t="s" s="16">
        <v>5</v>
      </c>
      <c r="D101" t="s" s="15">
        <v>39</v>
      </c>
      <c r="E101" s="17"/>
      <c r="F101" t="s" s="18">
        <v>40</v>
      </c>
      <c r="G101" t="s" s="16">
        <v>8</v>
      </c>
      <c r="H101" t="s" s="15">
        <v>39</v>
      </c>
    </row>
    <row r="102" ht="17" customHeight="1">
      <c r="A102" t="s" s="15">
        <v>9</v>
      </c>
      <c r="B102" s="23">
        <v>29.2</v>
      </c>
      <c r="C102" s="23">
        <v>29.2</v>
      </c>
      <c r="D102" s="20">
        <v>32.9</v>
      </c>
      <c r="E102" s="21"/>
      <c r="F102" s="23">
        <v>18.6</v>
      </c>
      <c r="G102" s="23">
        <v>19.1</v>
      </c>
      <c r="H102" s="20">
        <v>19.2</v>
      </c>
    </row>
    <row r="103" ht="17" customHeight="1">
      <c r="A103" t="s" s="15">
        <v>10</v>
      </c>
      <c r="B103" s="23">
        <v>29.5</v>
      </c>
      <c r="C103" s="23">
        <v>29.6</v>
      </c>
      <c r="D103" s="20">
        <v>32.5</v>
      </c>
      <c r="E103" s="21"/>
      <c r="F103" s="23">
        <v>18.9</v>
      </c>
      <c r="G103" s="23">
        <v>19.2</v>
      </c>
      <c r="H103" s="20">
        <v>19.5</v>
      </c>
    </row>
    <row r="104" ht="17" customHeight="1">
      <c r="A104" t="s" s="15">
        <v>11</v>
      </c>
      <c r="B104" s="23">
        <v>28.7</v>
      </c>
      <c r="C104" s="23">
        <v>28.7</v>
      </c>
      <c r="D104" s="20">
        <v>31.7</v>
      </c>
      <c r="E104" s="21"/>
      <c r="F104" s="23">
        <v>17.8</v>
      </c>
      <c r="G104" s="23">
        <v>18.3</v>
      </c>
      <c r="H104" s="20">
        <v>18.5</v>
      </c>
    </row>
    <row r="105" ht="17" customHeight="1">
      <c r="A105" t="s" s="15">
        <v>12</v>
      </c>
      <c r="B105" s="23">
        <v>26.7</v>
      </c>
      <c r="C105" s="23">
        <v>26.9</v>
      </c>
      <c r="D105" s="20">
        <v>28.9</v>
      </c>
      <c r="E105" s="21"/>
      <c r="F105" s="23">
        <v>15.8</v>
      </c>
      <c r="G105" s="23">
        <v>16.1</v>
      </c>
      <c r="H105" s="20">
        <v>15.5</v>
      </c>
    </row>
    <row r="106" ht="17" customHeight="1">
      <c r="A106" t="s" s="15">
        <v>13</v>
      </c>
      <c r="B106" s="23">
        <v>23.3</v>
      </c>
      <c r="C106" s="23">
        <v>23.4</v>
      </c>
      <c r="D106" s="20">
        <v>25.2</v>
      </c>
      <c r="E106" s="21"/>
      <c r="F106" s="23">
        <v>13.4</v>
      </c>
      <c r="G106" s="23">
        <v>13.8</v>
      </c>
      <c r="H106" s="20">
        <v>12.2</v>
      </c>
    </row>
    <row r="107" ht="17" customHeight="1">
      <c r="A107" t="s" s="15">
        <v>14</v>
      </c>
      <c r="B107" s="23">
        <v>20.9</v>
      </c>
      <c r="C107" s="23">
        <v>20.9</v>
      </c>
      <c r="D107" s="20">
        <v>21.9</v>
      </c>
      <c r="E107" s="21"/>
      <c r="F107" s="23">
        <v>11.9</v>
      </c>
      <c r="G107" s="23">
        <v>12.1</v>
      </c>
      <c r="H107" s="20">
        <v>10.2</v>
      </c>
    </row>
    <row r="108" ht="17" customHeight="1">
      <c r="A108" t="s" s="15">
        <v>15</v>
      </c>
      <c r="B108" s="23">
        <v>19.9</v>
      </c>
      <c r="C108" s="23">
        <v>19.8</v>
      </c>
      <c r="D108" s="20">
        <v>20.6</v>
      </c>
      <c r="E108" s="21"/>
      <c r="F108" s="23">
        <v>10.6</v>
      </c>
      <c r="G108" s="23">
        <v>10.9</v>
      </c>
      <c r="H108" s="20">
        <v>9.4</v>
      </c>
    </row>
    <row r="109" ht="17" customHeight="1">
      <c r="A109" t="s" s="15">
        <v>16</v>
      </c>
      <c r="B109" s="23">
        <v>20.5</v>
      </c>
      <c r="C109" s="23">
        <v>20.4</v>
      </c>
      <c r="D109" s="20">
        <v>21.2</v>
      </c>
      <c r="E109" s="21"/>
      <c r="F109" s="23">
        <v>10.8</v>
      </c>
      <c r="G109" s="23">
        <v>11.2</v>
      </c>
      <c r="H109" s="20">
        <v>9</v>
      </c>
    </row>
    <row r="110" ht="17" customHeight="1">
      <c r="A110" t="s" s="15">
        <v>17</v>
      </c>
      <c r="B110" s="23">
        <v>21.7</v>
      </c>
      <c r="C110" s="23">
        <v>21.9</v>
      </c>
      <c r="D110" s="20">
        <v>23.3</v>
      </c>
      <c r="E110" s="21"/>
      <c r="F110" s="23">
        <v>11.5</v>
      </c>
      <c r="G110" s="23">
        <v>11.7</v>
      </c>
      <c r="H110" s="20">
        <v>9.199999999999999</v>
      </c>
    </row>
    <row r="111" ht="17" customHeight="1">
      <c r="A111" t="s" s="15">
        <v>18</v>
      </c>
      <c r="B111" s="23">
        <v>22.9</v>
      </c>
      <c r="C111" s="23">
        <v>23.1</v>
      </c>
      <c r="D111" s="20">
        <v>26</v>
      </c>
      <c r="E111" s="21"/>
      <c r="F111" s="23">
        <v>12.8</v>
      </c>
      <c r="G111" s="23">
        <v>13</v>
      </c>
      <c r="H111" s="20">
        <v>11.9</v>
      </c>
    </row>
    <row r="112" ht="17" customHeight="1">
      <c r="A112" t="s" s="15">
        <v>19</v>
      </c>
      <c r="B112" s="23">
        <v>25.3</v>
      </c>
      <c r="C112" s="23">
        <v>25.8</v>
      </c>
      <c r="D112" s="20">
        <v>28.5</v>
      </c>
      <c r="E112" s="21"/>
      <c r="F112" s="23">
        <v>14.9</v>
      </c>
      <c r="G112" s="23">
        <v>15.6</v>
      </c>
      <c r="H112" s="20">
        <v>14.7</v>
      </c>
    </row>
    <row r="113" ht="17" customHeight="1">
      <c r="A113" t="s" s="15">
        <v>20</v>
      </c>
      <c r="B113" s="23">
        <v>27.5</v>
      </c>
      <c r="C113" s="23">
        <v>27.8</v>
      </c>
      <c r="D113" s="20">
        <v>31.3</v>
      </c>
      <c r="E113" s="21"/>
      <c r="F113" s="23">
        <v>17.1</v>
      </c>
      <c r="G113" s="23">
        <v>17.4</v>
      </c>
      <c r="H113" s="20">
        <v>17</v>
      </c>
    </row>
    <row r="114" ht="17" customHeight="1">
      <c r="A114" t="s" s="16">
        <v>21</v>
      </c>
      <c r="B114" s="22">
        <f>AVERAGE(B102:B113)</f>
        <v>24.675</v>
      </c>
      <c r="C114" s="22">
        <f>AVERAGE(C102:C113)</f>
        <v>24.7916666666667</v>
      </c>
      <c r="D114" s="22">
        <f>AVERAGE(D102:D113)</f>
        <v>27</v>
      </c>
      <c r="E114" s="11"/>
      <c r="F114" s="22">
        <f>AVERAGE(F102:F113)</f>
        <v>14.5083333333333</v>
      </c>
      <c r="G114" s="22">
        <f>AVERAGE(G102:G113)</f>
        <v>14.8666666666667</v>
      </c>
      <c r="H114" s="22">
        <f>AVERAGE(H102:H113)</f>
        <v>13.8583333333333</v>
      </c>
    </row>
    <row r="115" ht="16.65" customHeight="1">
      <c r="A115" s="24"/>
      <c r="B115" s="25"/>
      <c r="C115" s="25"/>
      <c r="D115" s="25"/>
      <c r="E115" s="26"/>
      <c r="F115" s="25"/>
      <c r="G115" s="25"/>
      <c r="H115" s="25"/>
    </row>
    <row r="116" ht="16.65" customHeight="1">
      <c r="A116" s="24"/>
      <c r="B116" s="25"/>
      <c r="C116" s="25"/>
      <c r="D116" s="25"/>
      <c r="E116" s="26"/>
      <c r="F116" s="25"/>
      <c r="G116" s="25"/>
      <c r="H116" s="25"/>
    </row>
    <row r="117" ht="40.8" customHeight="1">
      <c r="A117" t="s" s="15">
        <v>41</v>
      </c>
      <c r="B117" t="s" s="18">
        <v>42</v>
      </c>
      <c r="C117" t="s" s="16">
        <v>5</v>
      </c>
      <c r="D117" t="s" s="15">
        <v>43</v>
      </c>
      <c r="E117" s="17"/>
      <c r="F117" t="s" s="18">
        <v>44</v>
      </c>
      <c r="G117" t="s" s="16">
        <v>8</v>
      </c>
      <c r="H117" t="s" s="15">
        <v>43</v>
      </c>
    </row>
    <row r="118" ht="17" customHeight="1">
      <c r="A118" t="s" s="15">
        <v>9</v>
      </c>
      <c r="B118" s="23">
        <v>29.1</v>
      </c>
      <c r="C118" s="23">
        <v>29.2</v>
      </c>
      <c r="D118" s="20">
        <v>31.3636363636364</v>
      </c>
      <c r="E118" s="21"/>
      <c r="F118" s="23">
        <v>17.2</v>
      </c>
      <c r="G118" s="23">
        <v>17.4</v>
      </c>
      <c r="H118" s="20">
        <v>18.1181818181818</v>
      </c>
    </row>
    <row r="119" ht="17" customHeight="1">
      <c r="A119" t="s" s="15">
        <v>10</v>
      </c>
      <c r="B119" s="23">
        <v>29.2</v>
      </c>
      <c r="C119" s="23">
        <v>29.5</v>
      </c>
      <c r="D119" s="20">
        <v>31.5</v>
      </c>
      <c r="E119" s="21"/>
      <c r="F119" s="23">
        <v>17.3</v>
      </c>
      <c r="G119" s="23">
        <v>17.5</v>
      </c>
      <c r="H119" s="20">
        <v>18.4</v>
      </c>
    </row>
    <row r="120" ht="17" customHeight="1">
      <c r="A120" t="s" s="15">
        <v>11</v>
      </c>
      <c r="B120" s="23">
        <v>27.3</v>
      </c>
      <c r="C120" s="23">
        <v>27.4</v>
      </c>
      <c r="D120" s="20">
        <v>29.7227272727273</v>
      </c>
      <c r="E120" s="21"/>
      <c r="F120" s="23">
        <v>16.1</v>
      </c>
      <c r="G120" s="23">
        <v>16.4</v>
      </c>
      <c r="H120" s="20">
        <v>16.85</v>
      </c>
    </row>
    <row r="121" ht="17" customHeight="1">
      <c r="A121" t="s" s="15">
        <v>12</v>
      </c>
      <c r="B121" s="23">
        <v>24.6</v>
      </c>
      <c r="C121" s="23">
        <v>24.6</v>
      </c>
      <c r="D121" s="20">
        <v>25.9409090909091</v>
      </c>
      <c r="E121" s="21"/>
      <c r="F121" s="23">
        <v>14</v>
      </c>
      <c r="G121" s="23">
        <v>14.1</v>
      </c>
      <c r="H121" s="20">
        <v>13.7954545454545</v>
      </c>
    </row>
    <row r="122" ht="17" customHeight="1">
      <c r="A122" t="s" s="15">
        <v>13</v>
      </c>
      <c r="B122" s="23">
        <v>20.4</v>
      </c>
      <c r="C122" s="23">
        <v>20.6</v>
      </c>
      <c r="D122" s="20">
        <v>22.3454545454545</v>
      </c>
      <c r="E122" s="21"/>
      <c r="F122" s="23">
        <v>11.4</v>
      </c>
      <c r="G122" s="23">
        <v>11.6</v>
      </c>
      <c r="H122" s="20">
        <v>10.3909090909091</v>
      </c>
    </row>
    <row r="123" ht="17" customHeight="1">
      <c r="A123" t="s" s="15">
        <v>14</v>
      </c>
      <c r="B123" s="23">
        <v>17.8</v>
      </c>
      <c r="C123" s="23">
        <v>18</v>
      </c>
      <c r="D123" s="20">
        <v>19.65</v>
      </c>
      <c r="E123" s="21"/>
      <c r="F123" s="23">
        <v>9.800000000000001</v>
      </c>
      <c r="G123" s="23">
        <v>9.9</v>
      </c>
      <c r="H123" s="20">
        <v>8.550000000000001</v>
      </c>
    </row>
    <row r="124" ht="17" customHeight="1">
      <c r="A124" t="s" s="15">
        <v>15</v>
      </c>
      <c r="B124" s="23">
        <v>17.1</v>
      </c>
      <c r="C124" s="23">
        <v>17.1</v>
      </c>
      <c r="D124" s="20">
        <v>18.5666666666667</v>
      </c>
      <c r="E124" s="21"/>
      <c r="F124" s="23">
        <v>8.699999999999999</v>
      </c>
      <c r="G124" s="23">
        <v>8.9</v>
      </c>
      <c r="H124" s="20">
        <v>7.97619047619048</v>
      </c>
    </row>
    <row r="125" ht="17" customHeight="1">
      <c r="A125" t="s" s="15">
        <v>16</v>
      </c>
      <c r="B125" s="23">
        <v>17.6</v>
      </c>
      <c r="C125" s="23">
        <v>17.7</v>
      </c>
      <c r="D125" s="20">
        <v>19.1285714285714</v>
      </c>
      <c r="E125" s="21"/>
      <c r="F125" s="23">
        <v>9</v>
      </c>
      <c r="G125" s="23">
        <v>9.1</v>
      </c>
      <c r="H125" s="20">
        <v>8.30952380952381</v>
      </c>
    </row>
    <row r="126" ht="17" customHeight="1">
      <c r="A126" t="s" s="15">
        <v>17</v>
      </c>
      <c r="B126" s="23">
        <v>19.1</v>
      </c>
      <c r="C126" s="23">
        <v>19.3</v>
      </c>
      <c r="D126" s="20">
        <v>20.5619047619048</v>
      </c>
      <c r="E126" s="21"/>
      <c r="F126" s="23">
        <v>10.1</v>
      </c>
      <c r="G126" s="23">
        <v>10.2</v>
      </c>
      <c r="H126" s="20">
        <v>9.585714285714291</v>
      </c>
    </row>
    <row r="127" ht="17" customHeight="1">
      <c r="A127" t="s" s="15">
        <v>18</v>
      </c>
      <c r="B127" s="23">
        <v>20.7</v>
      </c>
      <c r="C127" s="23">
        <v>20.9</v>
      </c>
      <c r="D127" s="20">
        <v>23.5809523809524</v>
      </c>
      <c r="E127" s="21"/>
      <c r="F127" s="23">
        <v>11.4</v>
      </c>
      <c r="G127" s="23">
        <v>11.4</v>
      </c>
      <c r="H127" s="20">
        <v>11.7380952380952</v>
      </c>
    </row>
    <row r="128" ht="17" customHeight="1">
      <c r="A128" t="s" s="15">
        <v>19</v>
      </c>
      <c r="B128" s="23">
        <v>24.3</v>
      </c>
      <c r="C128" s="23">
        <v>24.8</v>
      </c>
      <c r="D128" s="20">
        <v>26.9238095238095</v>
      </c>
      <c r="E128" s="21"/>
      <c r="F128" s="23">
        <v>13.7</v>
      </c>
      <c r="G128" s="23">
        <v>14.1</v>
      </c>
      <c r="H128" s="20">
        <v>14.4</v>
      </c>
    </row>
    <row r="129" ht="17" customHeight="1">
      <c r="A129" t="s" s="15">
        <v>20</v>
      </c>
      <c r="B129" s="23">
        <v>27.2</v>
      </c>
      <c r="C129" s="23">
        <v>27.3</v>
      </c>
      <c r="D129" s="20">
        <v>29.4333333333333</v>
      </c>
      <c r="E129" s="21"/>
      <c r="F129" s="23">
        <v>15.9</v>
      </c>
      <c r="G129" s="23">
        <v>16.1</v>
      </c>
      <c r="H129" s="20">
        <v>16.3761904761905</v>
      </c>
    </row>
    <row r="130" ht="17" customHeight="1">
      <c r="A130" t="s" s="16">
        <v>21</v>
      </c>
      <c r="B130" s="22">
        <f>AVERAGE(B118:B129)</f>
        <v>22.8666666666667</v>
      </c>
      <c r="C130" s="22">
        <f>AVERAGE(C118:C129)</f>
        <v>23.0333333333333</v>
      </c>
      <c r="D130" s="22">
        <f>AVERAGE(D118:D129)</f>
        <v>24.8931637806638</v>
      </c>
      <c r="E130" s="11"/>
      <c r="F130" s="22">
        <f>AVERAGE(F118:F129)</f>
        <v>12.8833333333333</v>
      </c>
      <c r="G130" s="22">
        <f>AVERAGE(G118:G129)</f>
        <v>13.0583333333333</v>
      </c>
      <c r="H130" s="22">
        <f>AVERAGE(H118:H129)</f>
        <v>12.8741883116883</v>
      </c>
    </row>
    <row r="131" ht="17" customHeight="1">
      <c r="A131" s="12"/>
      <c r="B131" s="10"/>
      <c r="C131" s="10"/>
      <c r="D131" s="10"/>
      <c r="E131" s="11"/>
      <c r="F131" s="10"/>
      <c r="G131" s="10"/>
      <c r="H131" s="10"/>
    </row>
    <row r="132" ht="17" customHeight="1">
      <c r="A132" s="12"/>
      <c r="B132" s="10"/>
      <c r="C132" s="10"/>
      <c r="D132" s="10"/>
      <c r="E132" s="11"/>
      <c r="F132" s="10"/>
      <c r="G132" s="10"/>
      <c r="H132" s="10"/>
    </row>
    <row r="133" ht="40.8" customHeight="1">
      <c r="A133" t="s" s="15">
        <v>45</v>
      </c>
      <c r="B133" t="s" s="18">
        <v>42</v>
      </c>
      <c r="C133" t="s" s="16">
        <v>5</v>
      </c>
      <c r="D133" t="s" s="15">
        <v>46</v>
      </c>
      <c r="E133" s="17"/>
      <c r="F133" t="s" s="18">
        <v>44</v>
      </c>
      <c r="G133" t="s" s="16">
        <v>8</v>
      </c>
      <c r="H133" t="s" s="15">
        <v>46</v>
      </c>
    </row>
    <row r="134" ht="17" customHeight="1">
      <c r="A134" t="s" s="15">
        <v>9</v>
      </c>
      <c r="B134" s="23">
        <v>23.2</v>
      </c>
      <c r="C134" s="23">
        <v>23.2</v>
      </c>
      <c r="D134" s="20">
        <v>22.6</v>
      </c>
      <c r="E134" s="21"/>
      <c r="F134" s="23">
        <v>14.6</v>
      </c>
      <c r="G134" s="23">
        <v>14.7</v>
      </c>
      <c r="H134" s="20">
        <v>16.3</v>
      </c>
    </row>
    <row r="135" ht="17" customHeight="1">
      <c r="A135" t="s" s="15">
        <v>10</v>
      </c>
      <c r="B135" s="23">
        <v>23.4</v>
      </c>
      <c r="C135" s="23">
        <v>23.4</v>
      </c>
      <c r="D135" s="20">
        <v>22.8157894736842</v>
      </c>
      <c r="E135" s="21"/>
      <c r="F135" s="23">
        <v>14.8</v>
      </c>
      <c r="G135" s="23">
        <v>14.9</v>
      </c>
      <c r="H135" s="20">
        <v>16.9736842105263</v>
      </c>
    </row>
    <row r="136" ht="17" customHeight="1">
      <c r="A136" t="s" s="15">
        <v>11</v>
      </c>
      <c r="B136" s="23">
        <v>22.3</v>
      </c>
      <c r="C136" s="23">
        <v>22.4</v>
      </c>
      <c r="D136" s="20">
        <v>22.6105263157895</v>
      </c>
      <c r="E136" s="21"/>
      <c r="F136" s="23">
        <v>14.1</v>
      </c>
      <c r="G136" s="23">
        <v>14.2</v>
      </c>
      <c r="H136" s="20">
        <v>16.0578947368421</v>
      </c>
    </row>
    <row r="137" ht="17" customHeight="1">
      <c r="A137" t="s" s="15">
        <v>12</v>
      </c>
      <c r="B137" s="23">
        <v>21.2</v>
      </c>
      <c r="C137" s="23">
        <v>21.3</v>
      </c>
      <c r="D137" s="20">
        <v>21.1736842105263</v>
      </c>
      <c r="E137" s="21"/>
      <c r="F137" s="23">
        <v>12.4</v>
      </c>
      <c r="G137" s="23">
        <v>12.5</v>
      </c>
      <c r="H137" s="20">
        <v>13.9210526315789</v>
      </c>
    </row>
    <row r="138" ht="17" customHeight="1">
      <c r="A138" t="s" s="15">
        <v>13</v>
      </c>
      <c r="B138" s="23">
        <v>18.9</v>
      </c>
      <c r="C138" s="23">
        <v>18.8</v>
      </c>
      <c r="D138" s="20">
        <v>19.5105263157895</v>
      </c>
      <c r="E138" s="21"/>
      <c r="F138" s="23">
        <v>10.4</v>
      </c>
      <c r="G138" s="23">
        <v>10.4</v>
      </c>
      <c r="H138" s="20">
        <v>11.6526315789474</v>
      </c>
    </row>
    <row r="139" ht="17" customHeight="1">
      <c r="A139" t="s" s="15">
        <v>14</v>
      </c>
      <c r="B139" s="23">
        <v>16.8</v>
      </c>
      <c r="C139" s="23">
        <v>16.8</v>
      </c>
      <c r="D139" s="20">
        <v>17.6684210526316</v>
      </c>
      <c r="E139" s="21"/>
      <c r="F139" s="23">
        <v>8.699999999999999</v>
      </c>
      <c r="G139" s="23">
        <v>8.800000000000001</v>
      </c>
      <c r="H139" s="20">
        <v>10.0263157894737</v>
      </c>
    </row>
    <row r="140" ht="17" customHeight="1">
      <c r="A140" t="s" s="15">
        <v>15</v>
      </c>
      <c r="B140" s="23">
        <v>16.1</v>
      </c>
      <c r="C140" s="23">
        <v>16.1</v>
      </c>
      <c r="D140" s="20">
        <v>16.6777777777778</v>
      </c>
      <c r="E140" s="21"/>
      <c r="F140" s="23">
        <v>7.9</v>
      </c>
      <c r="G140" s="23">
        <v>7.9</v>
      </c>
      <c r="H140" s="20">
        <v>9.111111111111111</v>
      </c>
    </row>
    <row r="141" ht="17" customHeight="1">
      <c r="A141" t="s" s="15">
        <v>16</v>
      </c>
      <c r="B141" s="23">
        <v>16.4</v>
      </c>
      <c r="C141" s="23">
        <v>16.5</v>
      </c>
      <c r="D141" s="20">
        <v>17.1166666666667</v>
      </c>
      <c r="E141" s="21"/>
      <c r="F141" s="23">
        <v>8.1</v>
      </c>
      <c r="G141" s="23">
        <v>8.1</v>
      </c>
      <c r="H141" s="20">
        <v>9.31666666666667</v>
      </c>
    </row>
    <row r="142" ht="17" customHeight="1">
      <c r="A142" t="s" s="15">
        <v>17</v>
      </c>
      <c r="B142" s="23">
        <v>17.4</v>
      </c>
      <c r="C142" s="23">
        <v>17.6</v>
      </c>
      <c r="D142" s="20">
        <v>17.7789473684211</v>
      </c>
      <c r="E142" s="21"/>
      <c r="F142" s="23">
        <v>9</v>
      </c>
      <c r="G142" s="23">
        <v>9.1</v>
      </c>
      <c r="H142" s="20">
        <v>10.415</v>
      </c>
    </row>
    <row r="143" ht="17" customHeight="1">
      <c r="A143" t="s" s="15">
        <v>18</v>
      </c>
      <c r="B143" s="23">
        <v>18.7</v>
      </c>
      <c r="C143" s="23">
        <v>18.7</v>
      </c>
      <c r="D143" s="20">
        <v>18.9210526315789</v>
      </c>
      <c r="E143" s="21"/>
      <c r="F143" s="23">
        <v>9.9</v>
      </c>
      <c r="G143" s="23">
        <v>10</v>
      </c>
      <c r="H143" s="20">
        <v>12.21</v>
      </c>
    </row>
    <row r="144" ht="17" customHeight="1">
      <c r="A144" t="s" s="15">
        <v>19</v>
      </c>
      <c r="B144" s="23">
        <v>20.7</v>
      </c>
      <c r="C144" s="23">
        <v>20.7</v>
      </c>
      <c r="D144" s="20">
        <v>20.2789473684211</v>
      </c>
      <c r="E144" s="21"/>
      <c r="F144" s="23">
        <v>12</v>
      </c>
      <c r="G144" s="23">
        <v>12</v>
      </c>
      <c r="H144" s="20">
        <v>13.77</v>
      </c>
    </row>
    <row r="145" ht="17" customHeight="1">
      <c r="A145" t="s" s="15">
        <v>20</v>
      </c>
      <c r="B145" s="23">
        <v>22.2</v>
      </c>
      <c r="C145" s="23">
        <v>22.2</v>
      </c>
      <c r="D145" s="20">
        <v>21.3736842105263</v>
      </c>
      <c r="E145" s="21"/>
      <c r="F145" s="23">
        <v>13.6</v>
      </c>
      <c r="G145" s="23">
        <v>13.6</v>
      </c>
      <c r="H145" s="20">
        <v>15.15</v>
      </c>
    </row>
    <row r="146" ht="17" customHeight="1">
      <c r="A146" t="s" s="16">
        <v>21</v>
      </c>
      <c r="B146" s="22">
        <f>AVERAGE(B134:B145)</f>
        <v>19.775</v>
      </c>
      <c r="C146" s="22">
        <f>AVERAGE(C134:C145)</f>
        <v>19.8083333333333</v>
      </c>
      <c r="D146" s="22">
        <f>AVERAGE(D134:D145)</f>
        <v>19.8771686159844</v>
      </c>
      <c r="E146" s="11"/>
      <c r="F146" s="22">
        <f>AVERAGE(F134:F145)</f>
        <v>11.2916666666667</v>
      </c>
      <c r="G146" s="22">
        <f>AVERAGE(G134:G145)</f>
        <v>11.35</v>
      </c>
      <c r="H146" s="22">
        <f>AVERAGE(H134:H145)</f>
        <v>12.9086963937622</v>
      </c>
    </row>
    <row r="147" ht="17" customHeight="1">
      <c r="A147" s="12"/>
      <c r="B147" s="10"/>
      <c r="C147" s="10"/>
      <c r="D147" s="10"/>
      <c r="E147" s="11"/>
      <c r="F147" s="10"/>
      <c r="G147" s="10"/>
      <c r="H147" s="10"/>
    </row>
    <row r="148" ht="17" customHeight="1">
      <c r="A148" s="12"/>
      <c r="B148" s="10"/>
      <c r="C148" s="10"/>
      <c r="D148" s="10"/>
      <c r="E148" s="11"/>
      <c r="F148" s="10"/>
      <c r="G148" s="10"/>
      <c r="H148" s="10"/>
    </row>
    <row r="149" ht="40.8" customHeight="1">
      <c r="A149" t="s" s="15">
        <v>47</v>
      </c>
      <c r="B149" t="s" s="18">
        <v>48</v>
      </c>
      <c r="C149" t="s" s="16">
        <v>5</v>
      </c>
      <c r="D149" t="s" s="15">
        <v>49</v>
      </c>
      <c r="E149" s="17"/>
      <c r="F149" t="s" s="18">
        <v>50</v>
      </c>
      <c r="G149" t="s" s="16">
        <v>8</v>
      </c>
      <c r="H149" t="s" s="15">
        <v>49</v>
      </c>
    </row>
    <row r="150" ht="17" customHeight="1">
      <c r="A150" t="s" s="15">
        <v>9</v>
      </c>
      <c r="B150" s="23">
        <v>30.1</v>
      </c>
      <c r="C150" s="23">
        <v>30.2</v>
      </c>
      <c r="D150" s="20">
        <v>30.8</v>
      </c>
      <c r="E150" s="21"/>
      <c r="F150" s="23">
        <v>12.8</v>
      </c>
      <c r="G150" s="23">
        <v>13.1</v>
      </c>
      <c r="H150" s="20">
        <v>13.4</v>
      </c>
    </row>
    <row r="151" ht="17" customHeight="1">
      <c r="A151" t="s" s="15">
        <v>10</v>
      </c>
      <c r="B151" s="23">
        <v>29.6</v>
      </c>
      <c r="C151" s="23">
        <v>29.8</v>
      </c>
      <c r="D151" s="20">
        <v>30.6</v>
      </c>
      <c r="E151" s="21"/>
      <c r="F151" s="23">
        <v>12.3</v>
      </c>
      <c r="G151" s="23">
        <v>12.7</v>
      </c>
      <c r="H151" s="20">
        <v>13.9</v>
      </c>
    </row>
    <row r="152" ht="17" customHeight="1">
      <c r="A152" t="s" s="15">
        <v>11</v>
      </c>
      <c r="B152" s="23">
        <v>26.9</v>
      </c>
      <c r="C152" s="23">
        <v>26.9</v>
      </c>
      <c r="D152" s="20">
        <v>28.2</v>
      </c>
      <c r="E152" s="21"/>
      <c r="F152" s="23">
        <v>11.1</v>
      </c>
      <c r="G152" s="23">
        <v>11.4</v>
      </c>
      <c r="H152" s="20">
        <v>12.2</v>
      </c>
    </row>
    <row r="153" ht="17" customHeight="1">
      <c r="A153" t="s" s="15">
        <v>12</v>
      </c>
      <c r="B153" s="23">
        <v>23.6</v>
      </c>
      <c r="C153" s="23">
        <v>23.5</v>
      </c>
      <c r="D153" s="20">
        <v>23.9</v>
      </c>
      <c r="E153" s="21"/>
      <c r="F153" s="23">
        <v>8.199999999999999</v>
      </c>
      <c r="G153" s="23">
        <v>8.4</v>
      </c>
      <c r="H153" s="20">
        <v>9</v>
      </c>
    </row>
    <row r="154" ht="17" customHeight="1">
      <c r="A154" t="s" s="15">
        <v>13</v>
      </c>
      <c r="B154" s="23">
        <v>18.8</v>
      </c>
      <c r="C154" s="23">
        <v>18.8</v>
      </c>
      <c r="D154" s="20">
        <v>20</v>
      </c>
      <c r="E154" s="21"/>
      <c r="F154" s="23">
        <v>6</v>
      </c>
      <c r="G154" s="23">
        <v>6.1</v>
      </c>
      <c r="H154" s="20">
        <v>6</v>
      </c>
    </row>
    <row r="155" ht="17" customHeight="1">
      <c r="A155" t="s" s="15">
        <v>14</v>
      </c>
      <c r="B155" s="23">
        <v>16.3</v>
      </c>
      <c r="C155" s="23">
        <v>16.3</v>
      </c>
      <c r="D155" s="20">
        <v>17.4</v>
      </c>
      <c r="E155" s="21"/>
      <c r="F155" s="23">
        <v>4.7</v>
      </c>
      <c r="G155" s="23">
        <v>4.7</v>
      </c>
      <c r="H155" s="20">
        <v>4.4</v>
      </c>
    </row>
    <row r="156" ht="17" customHeight="1">
      <c r="A156" t="s" s="15">
        <v>15</v>
      </c>
      <c r="B156" s="23">
        <v>15.3</v>
      </c>
      <c r="C156" s="23">
        <v>15.4</v>
      </c>
      <c r="D156" s="20">
        <v>16.3</v>
      </c>
      <c r="E156" s="21"/>
      <c r="F156" s="23">
        <v>3.7</v>
      </c>
      <c r="G156" s="23">
        <v>3.9</v>
      </c>
      <c r="H156" s="20">
        <v>4</v>
      </c>
    </row>
    <row r="157" ht="17" customHeight="1">
      <c r="A157" t="s" s="15">
        <v>16</v>
      </c>
      <c r="B157" s="23">
        <v>16.2</v>
      </c>
      <c r="C157" s="23">
        <v>16.1</v>
      </c>
      <c r="D157" s="20">
        <v>17.2</v>
      </c>
      <c r="E157" s="21"/>
      <c r="F157" s="23">
        <v>4.3</v>
      </c>
      <c r="G157" s="23">
        <v>4.3</v>
      </c>
      <c r="H157" s="20">
        <v>4.7</v>
      </c>
    </row>
    <row r="158" ht="17" customHeight="1">
      <c r="A158" t="s" s="15">
        <v>17</v>
      </c>
      <c r="B158" s="23">
        <v>17.9</v>
      </c>
      <c r="C158" s="23">
        <v>18.2</v>
      </c>
      <c r="D158" s="20">
        <v>18.5</v>
      </c>
      <c r="E158" s="21"/>
      <c r="F158" s="23">
        <v>5.8</v>
      </c>
      <c r="G158" s="23">
        <v>5.8</v>
      </c>
      <c r="H158" s="20">
        <v>5.6</v>
      </c>
    </row>
    <row r="159" ht="17" customHeight="1">
      <c r="A159" t="s" s="15">
        <v>18</v>
      </c>
      <c r="B159" s="23">
        <v>20.2</v>
      </c>
      <c r="C159" s="23">
        <v>20.4</v>
      </c>
      <c r="D159" s="20">
        <v>21.8</v>
      </c>
      <c r="E159" s="21"/>
      <c r="F159" s="23">
        <v>7.2</v>
      </c>
      <c r="G159" s="23">
        <v>7.4</v>
      </c>
      <c r="H159" s="20">
        <v>7.6</v>
      </c>
    </row>
    <row r="160" ht="17" customHeight="1">
      <c r="A160" t="s" s="15">
        <v>19</v>
      </c>
      <c r="B160" s="23">
        <v>24.8</v>
      </c>
      <c r="C160" s="23">
        <v>25.1</v>
      </c>
      <c r="D160" s="20">
        <v>25.5</v>
      </c>
      <c r="E160" s="21"/>
      <c r="F160" s="23">
        <v>9.6</v>
      </c>
      <c r="G160" s="23">
        <v>9.800000000000001</v>
      </c>
      <c r="H160" s="20">
        <v>9.800000000000001</v>
      </c>
    </row>
    <row r="161" ht="17" customHeight="1">
      <c r="A161" t="s" s="15">
        <v>20</v>
      </c>
      <c r="B161" s="23">
        <v>28.1</v>
      </c>
      <c r="C161" s="23">
        <v>28.3</v>
      </c>
      <c r="D161" s="20">
        <v>28.9</v>
      </c>
      <c r="E161" s="21"/>
      <c r="F161" s="23">
        <v>11.6</v>
      </c>
      <c r="G161" s="23">
        <v>11.7</v>
      </c>
      <c r="H161" s="20">
        <v>11.5</v>
      </c>
    </row>
    <row r="162" ht="17" customHeight="1">
      <c r="A162" t="s" s="16">
        <v>21</v>
      </c>
      <c r="B162" s="22">
        <f>AVERAGE(B150:B161)</f>
        <v>22.3166666666667</v>
      </c>
      <c r="C162" s="22">
        <f>AVERAGE(C150:C161)</f>
        <v>22.4166666666667</v>
      </c>
      <c r="D162" s="22">
        <f>AVERAGE(D150:D161)</f>
        <v>23.2583333333333</v>
      </c>
      <c r="E162" s="11"/>
      <c r="F162" s="22">
        <f>AVERAGE(F150:F161)</f>
        <v>8.108333333333331</v>
      </c>
      <c r="G162" s="22">
        <f>AVERAGE(G150:G161)</f>
        <v>8.275</v>
      </c>
      <c r="H162" s="22">
        <f>AVERAGE(H150:H161)</f>
        <v>8.508333333333329</v>
      </c>
    </row>
    <row r="163" ht="17" customHeight="1">
      <c r="A163" s="12"/>
      <c r="B163" s="10"/>
      <c r="C163" s="10"/>
      <c r="D163" s="10"/>
      <c r="E163" s="11"/>
      <c r="F163" s="10"/>
      <c r="G163" s="10"/>
      <c r="H163" s="10"/>
    </row>
    <row r="164" ht="17" customHeight="1">
      <c r="A164" s="12"/>
      <c r="B164" s="10"/>
      <c r="C164" s="10"/>
      <c r="D164" s="10"/>
      <c r="E164" s="11"/>
      <c r="F164" s="10"/>
      <c r="G164" s="10"/>
      <c r="H164" s="10"/>
    </row>
    <row r="165" ht="40.8" customHeight="1">
      <c r="A165" t="s" s="15">
        <v>51</v>
      </c>
      <c r="B165" t="s" s="18">
        <v>42</v>
      </c>
      <c r="C165" t="s" s="16">
        <v>5</v>
      </c>
      <c r="D165" t="s" s="15">
        <v>52</v>
      </c>
      <c r="E165" s="17"/>
      <c r="F165" t="s" s="18">
        <v>44</v>
      </c>
      <c r="G165" t="s" s="16">
        <v>8</v>
      </c>
      <c r="H165" t="s" s="15">
        <v>52</v>
      </c>
    </row>
    <row r="166" ht="17" customHeight="1">
      <c r="A166" t="s" s="15">
        <v>9</v>
      </c>
      <c r="B166" s="19">
        <v>34.1</v>
      </c>
      <c r="C166" s="19">
        <v>34</v>
      </c>
      <c r="D166" s="20">
        <v>33.5818181818182</v>
      </c>
      <c r="E166" s="21"/>
      <c r="F166" s="19">
        <v>17.8</v>
      </c>
      <c r="G166" s="19">
        <v>17.9</v>
      </c>
      <c r="H166" s="20">
        <v>18.7818181818182</v>
      </c>
    </row>
    <row r="167" ht="17" customHeight="1">
      <c r="A167" t="s" s="15">
        <v>10</v>
      </c>
      <c r="B167" s="19">
        <v>33.2</v>
      </c>
      <c r="C167" s="19">
        <v>33.9</v>
      </c>
      <c r="D167" s="20">
        <v>31.9818181818182</v>
      </c>
      <c r="E167" s="21"/>
      <c r="F167" s="19">
        <v>17.8</v>
      </c>
      <c r="G167" s="19">
        <v>18</v>
      </c>
      <c r="H167" s="20">
        <v>18.3818181818182</v>
      </c>
    </row>
    <row r="168" ht="17" customHeight="1">
      <c r="A168" t="s" s="15">
        <v>11</v>
      </c>
      <c r="B168" s="19">
        <v>29.9</v>
      </c>
      <c r="C168" s="19">
        <v>30.2</v>
      </c>
      <c r="D168" s="20">
        <v>29.1681818181818</v>
      </c>
      <c r="E168" s="21"/>
      <c r="F168" s="19">
        <v>15.8</v>
      </c>
      <c r="G168" s="19">
        <v>16.3</v>
      </c>
      <c r="H168" s="20">
        <v>16.4954545454545</v>
      </c>
    </row>
    <row r="169" ht="17" customHeight="1">
      <c r="A169" t="s" s="15">
        <v>12</v>
      </c>
      <c r="B169" s="19">
        <v>25.7</v>
      </c>
      <c r="C169" s="19">
        <v>25.8</v>
      </c>
      <c r="D169" s="20">
        <v>26.0681818181818</v>
      </c>
      <c r="E169" s="21"/>
      <c r="F169" s="19">
        <v>12.8</v>
      </c>
      <c r="G169" s="19">
        <v>12.9</v>
      </c>
      <c r="H169" s="20">
        <v>13.4181818181818</v>
      </c>
    </row>
    <row r="170" ht="17" customHeight="1">
      <c r="A170" t="s" s="15">
        <v>13</v>
      </c>
      <c r="B170" s="19">
        <v>20.7</v>
      </c>
      <c r="C170" s="19">
        <v>21.2</v>
      </c>
      <c r="D170" s="20">
        <v>21.3909090909091</v>
      </c>
      <c r="E170" s="21"/>
      <c r="F170" s="19">
        <v>9.199999999999999</v>
      </c>
      <c r="G170" s="19">
        <v>9.4</v>
      </c>
      <c r="H170" s="20">
        <v>9.07727272727273</v>
      </c>
    </row>
    <row r="171" ht="17" customHeight="1">
      <c r="A171" t="s" s="15">
        <v>14</v>
      </c>
      <c r="B171" s="19">
        <v>17.2</v>
      </c>
      <c r="C171" s="19">
        <v>17.6</v>
      </c>
      <c r="D171" s="20">
        <v>18.1818181818182</v>
      </c>
      <c r="E171" s="21"/>
      <c r="F171" s="19">
        <v>7.2</v>
      </c>
      <c r="G171" s="19">
        <v>7</v>
      </c>
      <c r="H171" s="20">
        <v>6.62272727272727</v>
      </c>
    </row>
    <row r="172" ht="17" customHeight="1">
      <c r="A172" t="s" s="15">
        <v>15</v>
      </c>
      <c r="B172" s="19">
        <v>16.7</v>
      </c>
      <c r="C172" s="19">
        <v>16.9</v>
      </c>
      <c r="D172" s="20">
        <v>17.647619047619</v>
      </c>
      <c r="E172" s="21"/>
      <c r="F172" s="19">
        <v>5.9</v>
      </c>
      <c r="G172" s="19">
        <v>6.1</v>
      </c>
      <c r="H172" s="20">
        <v>5.75714285714286</v>
      </c>
    </row>
    <row r="173" ht="17" customHeight="1">
      <c r="A173" t="s" s="15">
        <v>16</v>
      </c>
      <c r="B173" s="19">
        <v>18.7</v>
      </c>
      <c r="C173" s="19">
        <v>18.9</v>
      </c>
      <c r="D173" s="20">
        <v>19.6380952380952</v>
      </c>
      <c r="E173" s="21"/>
      <c r="F173" s="19">
        <v>6.7</v>
      </c>
      <c r="G173" s="19">
        <v>6.6</v>
      </c>
      <c r="H173" s="20">
        <v>6.58095238095238</v>
      </c>
    </row>
    <row r="174" ht="17" customHeight="1">
      <c r="A174" t="s" s="15">
        <v>17</v>
      </c>
      <c r="B174" s="19">
        <v>22.6</v>
      </c>
      <c r="C174" s="19">
        <v>23.1</v>
      </c>
      <c r="D174" s="20">
        <v>23.0190476190476</v>
      </c>
      <c r="E174" s="21"/>
      <c r="F174" s="19">
        <v>8.800000000000001</v>
      </c>
      <c r="G174" s="19">
        <v>9</v>
      </c>
      <c r="H174" s="20">
        <v>8.72857142857143</v>
      </c>
    </row>
    <row r="175" ht="17" customHeight="1">
      <c r="A175" t="s" s="15">
        <v>18</v>
      </c>
      <c r="B175" s="19">
        <v>25.8</v>
      </c>
      <c r="C175" s="19">
        <v>26.1</v>
      </c>
      <c r="D175" s="20">
        <v>27.1142857142857</v>
      </c>
      <c r="E175" s="21"/>
      <c r="F175" s="19">
        <v>11.2</v>
      </c>
      <c r="G175" s="19">
        <v>11.5</v>
      </c>
      <c r="H175" s="20">
        <v>12.3380952380952</v>
      </c>
    </row>
    <row r="176" ht="17" customHeight="1">
      <c r="A176" t="s" s="15">
        <v>19</v>
      </c>
      <c r="B176" s="19">
        <v>30.5</v>
      </c>
      <c r="C176" s="19">
        <v>30.2</v>
      </c>
      <c r="D176" s="20">
        <v>29.852380952381</v>
      </c>
      <c r="E176" s="21"/>
      <c r="F176" s="19">
        <v>14.7</v>
      </c>
      <c r="G176" s="19">
        <v>14.6</v>
      </c>
      <c r="H176" s="20">
        <v>15.0190476190476</v>
      </c>
    </row>
    <row r="177" ht="17" customHeight="1">
      <c r="A177" t="s" s="15">
        <v>20</v>
      </c>
      <c r="B177" s="19">
        <v>33.1</v>
      </c>
      <c r="C177" s="19">
        <v>32.8</v>
      </c>
      <c r="D177" s="20">
        <v>32.5190476190476</v>
      </c>
      <c r="E177" s="21"/>
      <c r="F177" s="19">
        <v>16.9</v>
      </c>
      <c r="G177" s="19">
        <v>16.8</v>
      </c>
      <c r="H177" s="20">
        <v>17.2047619047619</v>
      </c>
    </row>
    <row r="178" ht="17" customHeight="1">
      <c r="A178" t="s" s="16">
        <v>21</v>
      </c>
      <c r="B178" s="22">
        <f>AVERAGE(B166:B177)</f>
        <v>25.6833333333333</v>
      </c>
      <c r="C178" s="22">
        <f>AVERAGE(C166:C177)</f>
        <v>25.8916666666667</v>
      </c>
      <c r="D178" s="22">
        <f>AVERAGE(D166:D177)</f>
        <v>25.8469336219336</v>
      </c>
      <c r="E178" s="11"/>
      <c r="F178" s="22">
        <f>AVERAGE(F166:F177)</f>
        <v>12.0666666666667</v>
      </c>
      <c r="G178" s="22">
        <f>AVERAGE(G166:G177)</f>
        <v>12.175</v>
      </c>
      <c r="H178" s="22">
        <f>AVERAGE(H166:H177)</f>
        <v>12.3671536796537</v>
      </c>
    </row>
    <row r="179" ht="17" customHeight="1">
      <c r="A179" s="12"/>
      <c r="B179" s="10"/>
      <c r="C179" s="10"/>
      <c r="D179" s="10"/>
      <c r="E179" s="11"/>
      <c r="F179" s="10"/>
      <c r="G179" s="10"/>
      <c r="H179" s="10"/>
    </row>
    <row r="180" ht="27" customHeight="1">
      <c r="A180" t="s" s="27">
        <v>53</v>
      </c>
      <c r="B180" s="28">
        <f>AVERAGE(B18,B34,B50,B66,B82,B98,B114,B130,B146,B162,B178)</f>
        <v>26.0318181818182</v>
      </c>
      <c r="C180" s="28">
        <f>AVERAGE(C18,C34,C50,C66,C82,C98,C114,C130,C146,C162,C178)</f>
        <v>26.1045454545455</v>
      </c>
      <c r="D180" s="28">
        <f>AVERAGE(D18,D34,D50,D66,D82,D98,D114,D130,D146,D162,D178)</f>
        <v>27.0469945035914</v>
      </c>
      <c r="E180" s="29"/>
      <c r="F180" s="28">
        <f>AVERAGE(F18,F34,F50,F66,F82,F98,F114,F130,F146,F162,F178)</f>
        <v>13.8</v>
      </c>
      <c r="G180" s="28">
        <f>AVERAGE(G18,G34,G50,G66,G82,G98,G114,G130,G146,G162,G178)</f>
        <v>13.9386363636364</v>
      </c>
      <c r="H180" s="28">
        <f>AVERAGE(H18,H34,H50,H66,H82,H98,H114,H130,H146,H162,H178)</f>
        <v>13.9457128559461</v>
      </c>
    </row>
    <row r="181" ht="17" customHeight="1">
      <c r="A181" s="12"/>
      <c r="B181" s="10"/>
      <c r="C181" s="10"/>
      <c r="D181" s="10"/>
      <c r="E181" s="11"/>
      <c r="F181" s="10"/>
      <c r="G181" s="10"/>
      <c r="H181" s="10"/>
    </row>
    <row r="182" ht="17" customHeight="1">
      <c r="A182" t="s" s="9">
        <v>54</v>
      </c>
      <c r="B182" s="10"/>
      <c r="C182" s="10"/>
      <c r="D182" s="10"/>
      <c r="E182" s="11"/>
      <c r="F182" s="10"/>
      <c r="G182" s="10"/>
      <c r="H182" s="10"/>
    </row>
    <row r="183" ht="17" customHeight="1">
      <c r="A183" s="30"/>
      <c r="B183" s="10"/>
      <c r="C183" s="10"/>
      <c r="D183" s="10"/>
      <c r="E183" s="11"/>
      <c r="F183" s="10"/>
      <c r="G183" s="10"/>
      <c r="H183" s="10"/>
    </row>
    <row r="184" ht="40.8" customHeight="1">
      <c r="A184" t="s" s="15">
        <v>55</v>
      </c>
      <c r="B184" t="s" s="18">
        <v>56</v>
      </c>
      <c r="C184" t="s" s="16">
        <v>5</v>
      </c>
      <c r="D184" t="s" s="15">
        <v>57</v>
      </c>
      <c r="E184" s="17"/>
      <c r="F184" t="s" s="18">
        <v>58</v>
      </c>
      <c r="G184" t="s" s="16">
        <v>8</v>
      </c>
      <c r="H184" t="s" s="15">
        <v>57</v>
      </c>
    </row>
    <row r="185" ht="17" customHeight="1">
      <c r="A185" t="s" s="15">
        <v>9</v>
      </c>
      <c r="B185" s="23">
        <v>36.8</v>
      </c>
      <c r="C185" s="23">
        <v>36.4</v>
      </c>
      <c r="D185" s="20">
        <v>35.6761904761905</v>
      </c>
      <c r="E185" s="21"/>
      <c r="F185" s="23">
        <v>24</v>
      </c>
      <c r="G185" s="23">
        <v>24.2</v>
      </c>
      <c r="H185" s="20">
        <v>24.0333333333333</v>
      </c>
    </row>
    <row r="186" ht="17" customHeight="1">
      <c r="A186" t="s" s="15">
        <v>10</v>
      </c>
      <c r="B186" s="23">
        <v>35.8</v>
      </c>
      <c r="C186" s="23">
        <v>35.9</v>
      </c>
      <c r="D186" s="20">
        <v>35.1952380952381</v>
      </c>
      <c r="E186" s="21"/>
      <c r="F186" s="23">
        <v>23.4</v>
      </c>
      <c r="G186" s="23">
        <v>23.6</v>
      </c>
      <c r="H186" s="20">
        <v>23.3952380952381</v>
      </c>
    </row>
    <row r="187" ht="17" customHeight="1">
      <c r="A187" t="s" s="15">
        <v>11</v>
      </c>
      <c r="B187" s="23">
        <v>35.1</v>
      </c>
      <c r="C187" s="23">
        <v>34.9</v>
      </c>
      <c r="D187" s="20">
        <v>35.152380952381</v>
      </c>
      <c r="E187" s="21"/>
      <c r="F187" s="23">
        <v>22.3</v>
      </c>
      <c r="G187" s="23">
        <v>22.6</v>
      </c>
      <c r="H187" s="20">
        <v>22.347619047619</v>
      </c>
    </row>
    <row r="188" ht="17" customHeight="1">
      <c r="A188" t="s" s="15">
        <v>12</v>
      </c>
      <c r="B188" s="23">
        <v>33.9</v>
      </c>
      <c r="C188" s="23">
        <v>34</v>
      </c>
      <c r="D188" s="20">
        <v>34.7190476190476</v>
      </c>
      <c r="E188" s="21"/>
      <c r="F188" s="23">
        <v>19.8</v>
      </c>
      <c r="G188" s="23">
        <v>19.5</v>
      </c>
      <c r="H188" s="20">
        <v>19.2</v>
      </c>
    </row>
    <row r="189" ht="17" customHeight="1">
      <c r="A189" t="s" s="15">
        <v>13</v>
      </c>
      <c r="B189" s="23">
        <v>31.2</v>
      </c>
      <c r="C189" s="23">
        <v>31.1</v>
      </c>
      <c r="D189" s="20">
        <v>32.0380952380952</v>
      </c>
      <c r="E189" s="21"/>
      <c r="F189" s="23">
        <v>16.1</v>
      </c>
      <c r="G189" s="23">
        <v>16.1</v>
      </c>
      <c r="H189" s="20">
        <v>15.0761904761905</v>
      </c>
    </row>
    <row r="190" ht="17" customHeight="1">
      <c r="A190" t="s" s="15">
        <v>14</v>
      </c>
      <c r="B190" s="23">
        <v>29.1</v>
      </c>
      <c r="C190" s="23">
        <v>28.9</v>
      </c>
      <c r="D190" s="20">
        <v>29.5571428571429</v>
      </c>
      <c r="E190" s="21"/>
      <c r="F190" s="23">
        <v>13.5</v>
      </c>
      <c r="G190" s="23">
        <v>13.8</v>
      </c>
      <c r="H190" s="20">
        <v>12.5047619047619</v>
      </c>
    </row>
    <row r="191" ht="17" customHeight="1">
      <c r="A191" t="s" s="15">
        <v>15</v>
      </c>
      <c r="B191" s="23">
        <v>29</v>
      </c>
      <c r="C191" s="23">
        <v>28.8</v>
      </c>
      <c r="D191" s="20">
        <v>30.035</v>
      </c>
      <c r="E191" s="21"/>
      <c r="F191" s="23">
        <v>11.9</v>
      </c>
      <c r="G191" s="23">
        <v>12.2</v>
      </c>
      <c r="H191" s="20">
        <v>11.12</v>
      </c>
    </row>
    <row r="192" ht="17" customHeight="1">
      <c r="A192" t="s" s="15">
        <v>16</v>
      </c>
      <c r="B192" s="23">
        <v>31.8</v>
      </c>
      <c r="C192" s="23">
        <v>31.7</v>
      </c>
      <c r="D192" s="20">
        <v>32.03</v>
      </c>
      <c r="E192" s="21"/>
      <c r="F192" s="23">
        <v>13.4</v>
      </c>
      <c r="G192" s="23">
        <v>13.6</v>
      </c>
      <c r="H192" s="20">
        <v>11.225</v>
      </c>
    </row>
    <row r="193" ht="17" customHeight="1">
      <c r="A193" t="s" s="15">
        <v>17</v>
      </c>
      <c r="B193" s="23">
        <v>35.4</v>
      </c>
      <c r="C193" s="23">
        <v>35.3</v>
      </c>
      <c r="D193" s="20">
        <v>36.147619047619</v>
      </c>
      <c r="E193" s="21"/>
      <c r="F193" s="23">
        <v>17.6</v>
      </c>
      <c r="G193" s="23">
        <v>17.7</v>
      </c>
      <c r="H193" s="20">
        <v>16.2</v>
      </c>
    </row>
    <row r="194" ht="17" customHeight="1">
      <c r="A194" t="s" s="15">
        <v>18</v>
      </c>
      <c r="B194" s="23">
        <v>38.3</v>
      </c>
      <c r="C194" s="23">
        <v>38.2</v>
      </c>
      <c r="D194" s="20">
        <v>38.3047619047619</v>
      </c>
      <c r="E194" s="21"/>
      <c r="F194" s="23">
        <v>21.7</v>
      </c>
      <c r="G194" s="23">
        <v>21.7</v>
      </c>
      <c r="H194" s="20">
        <v>20.2238095238095</v>
      </c>
    </row>
    <row r="195" ht="17" customHeight="1">
      <c r="A195" t="s" s="15">
        <v>19</v>
      </c>
      <c r="B195" s="23">
        <v>39</v>
      </c>
      <c r="C195" s="23">
        <v>38.9</v>
      </c>
      <c r="D195" s="20">
        <v>38.7714285714286</v>
      </c>
      <c r="E195" s="21"/>
      <c r="F195" s="23">
        <v>23.6</v>
      </c>
      <c r="G195" s="23">
        <v>23.8</v>
      </c>
      <c r="H195" s="20">
        <v>23.2952380952381</v>
      </c>
    </row>
    <row r="196" ht="17" customHeight="1">
      <c r="A196" t="s" s="15">
        <v>20</v>
      </c>
      <c r="B196" s="23">
        <v>38.1</v>
      </c>
      <c r="C196" s="23">
        <v>38.4</v>
      </c>
      <c r="D196" s="20">
        <v>37.4857142857143</v>
      </c>
      <c r="E196" s="21"/>
      <c r="F196" s="23">
        <v>24.2</v>
      </c>
      <c r="G196" s="23">
        <v>24.4</v>
      </c>
      <c r="H196" s="20">
        <v>24.2571428571429</v>
      </c>
    </row>
    <row r="197" ht="17" customHeight="1">
      <c r="A197" t="s" s="16">
        <v>21</v>
      </c>
      <c r="B197" s="22">
        <f>AVERAGE(B185:B196)</f>
        <v>34.4583333333333</v>
      </c>
      <c r="C197" s="22">
        <f>AVERAGE(C185:C196)</f>
        <v>34.375</v>
      </c>
      <c r="D197" s="22">
        <f>AVERAGE(D185:D196)</f>
        <v>34.5927182539683</v>
      </c>
      <c r="E197" s="11"/>
      <c r="F197" s="22">
        <f>AVERAGE(F185:F196)</f>
        <v>19.2916666666667</v>
      </c>
      <c r="G197" s="22">
        <f>AVERAGE(G185:G196)</f>
        <v>19.4333333333333</v>
      </c>
      <c r="H197" s="22">
        <f>AVERAGE(H185:H196)</f>
        <v>18.5731944444444</v>
      </c>
    </row>
    <row r="198" ht="17" customHeight="1">
      <c r="A198" s="12"/>
      <c r="B198" s="10"/>
      <c r="C198" s="10"/>
      <c r="D198" s="10"/>
      <c r="E198" s="11"/>
      <c r="F198" s="10"/>
      <c r="G198" s="10"/>
      <c r="H198" s="10"/>
    </row>
    <row r="199" ht="17" customHeight="1">
      <c r="A199" s="12"/>
      <c r="B199" s="10"/>
      <c r="C199" s="10"/>
      <c r="D199" s="10"/>
      <c r="E199" s="11"/>
      <c r="F199" s="10"/>
      <c r="G199" s="10"/>
      <c r="H199" s="10"/>
    </row>
    <row r="200" ht="40.8" customHeight="1">
      <c r="A200" t="s" s="15">
        <v>59</v>
      </c>
      <c r="B200" t="s" s="18">
        <v>60</v>
      </c>
      <c r="C200" t="s" s="16">
        <v>5</v>
      </c>
      <c r="D200" t="s" s="15">
        <v>61</v>
      </c>
      <c r="E200" s="17"/>
      <c r="F200" t="s" s="18">
        <v>62</v>
      </c>
      <c r="G200" t="s" s="16">
        <v>8</v>
      </c>
      <c r="H200" t="s" s="15">
        <v>61</v>
      </c>
    </row>
    <row r="201" ht="17" customHeight="1">
      <c r="A201" t="s" s="15">
        <v>9</v>
      </c>
      <c r="B201" s="23">
        <v>32.5</v>
      </c>
      <c r="C201" s="23">
        <v>32.2</v>
      </c>
      <c r="D201" s="20">
        <v>32.0636363636364</v>
      </c>
      <c r="E201" s="21"/>
      <c r="F201" s="23">
        <v>25.2</v>
      </c>
      <c r="G201" s="23">
        <v>25.2</v>
      </c>
      <c r="H201" s="20">
        <v>25.1772727272727</v>
      </c>
    </row>
    <row r="202" ht="17" customHeight="1">
      <c r="A202" t="s" s="15">
        <v>10</v>
      </c>
      <c r="B202" s="23">
        <v>32.2</v>
      </c>
      <c r="C202" s="23">
        <v>32.1</v>
      </c>
      <c r="D202" s="20">
        <v>31.8681818181818</v>
      </c>
      <c r="E202" s="21"/>
      <c r="F202" s="23">
        <v>24.9</v>
      </c>
      <c r="G202" s="23">
        <v>25.1</v>
      </c>
      <c r="H202" s="20">
        <v>25.0590909090909</v>
      </c>
    </row>
    <row r="203" ht="17" customHeight="1">
      <c r="A203" t="s" s="15">
        <v>11</v>
      </c>
      <c r="B203" s="23">
        <v>32.8</v>
      </c>
      <c r="C203" s="23">
        <v>32.3</v>
      </c>
      <c r="D203" s="20">
        <v>32.3090909090909</v>
      </c>
      <c r="E203" s="21"/>
      <c r="F203" s="23">
        <v>24.9</v>
      </c>
      <c r="G203" s="23">
        <v>25.1</v>
      </c>
      <c r="H203" s="20">
        <v>24.9636363636364</v>
      </c>
    </row>
    <row r="204" ht="17" customHeight="1">
      <c r="A204" t="s" s="15">
        <v>12</v>
      </c>
      <c r="B204" s="23">
        <v>33.6</v>
      </c>
      <c r="C204" s="23">
        <v>33.3</v>
      </c>
      <c r="D204" s="20">
        <v>33.0545454545455</v>
      </c>
      <c r="E204" s="21"/>
      <c r="F204" s="23">
        <v>24.3</v>
      </c>
      <c r="G204" s="23">
        <v>24.4</v>
      </c>
      <c r="H204" s="20">
        <v>24.2045454545455</v>
      </c>
    </row>
    <row r="205" ht="17" customHeight="1">
      <c r="A205" t="s" s="15">
        <v>13</v>
      </c>
      <c r="B205" s="23">
        <v>32.6</v>
      </c>
      <c r="C205" s="23">
        <v>32.3</v>
      </c>
      <c r="D205" s="20">
        <v>32.3181818181818</v>
      </c>
      <c r="E205" s="21"/>
      <c r="F205" s="23">
        <v>22.5</v>
      </c>
      <c r="G205" s="23">
        <v>22.6</v>
      </c>
      <c r="H205" s="20">
        <v>22.2772727272727</v>
      </c>
    </row>
    <row r="206" ht="17" customHeight="1">
      <c r="A206" t="s" s="15">
        <v>14</v>
      </c>
      <c r="B206" s="23">
        <v>31.2</v>
      </c>
      <c r="C206" s="23">
        <v>30.8</v>
      </c>
      <c r="D206" s="20">
        <v>31.0954545454545</v>
      </c>
      <c r="E206" s="21"/>
      <c r="F206" s="23">
        <v>20.7</v>
      </c>
      <c r="G206" s="23">
        <v>20.8</v>
      </c>
      <c r="H206" s="20">
        <v>19.8545454545455</v>
      </c>
    </row>
    <row r="207" ht="17" customHeight="1">
      <c r="A207" t="s" s="15">
        <v>15</v>
      </c>
      <c r="B207" s="23">
        <v>30.7</v>
      </c>
      <c r="C207" s="23">
        <v>30.3</v>
      </c>
      <c r="D207" s="20">
        <v>31.2095238095238</v>
      </c>
      <c r="E207" s="21"/>
      <c r="F207" s="23">
        <v>19.7</v>
      </c>
      <c r="G207" s="23">
        <v>19.9</v>
      </c>
      <c r="H207" s="20">
        <v>19.247619047619</v>
      </c>
    </row>
    <row r="208" ht="17" customHeight="1">
      <c r="A208" t="s" s="15">
        <v>16</v>
      </c>
      <c r="B208" s="23">
        <v>31.8</v>
      </c>
      <c r="C208" s="23">
        <v>31.4</v>
      </c>
      <c r="D208" s="20">
        <v>31.9285714285714</v>
      </c>
      <c r="E208" s="21"/>
      <c r="F208" s="23">
        <v>20.8</v>
      </c>
      <c r="G208" s="23">
        <v>20.9</v>
      </c>
      <c r="H208" s="20">
        <v>19.6047619047619</v>
      </c>
    </row>
    <row r="209" ht="17" customHeight="1">
      <c r="A209" t="s" s="15">
        <v>17</v>
      </c>
      <c r="B209" s="23">
        <v>33.1</v>
      </c>
      <c r="C209" s="23">
        <v>32.8</v>
      </c>
      <c r="D209" s="20">
        <v>33.2095238095238</v>
      </c>
      <c r="E209" s="21"/>
      <c r="F209" s="23">
        <v>23.2</v>
      </c>
      <c r="G209" s="23">
        <v>23.3</v>
      </c>
      <c r="H209" s="20">
        <v>22.6666666666667</v>
      </c>
    </row>
    <row r="210" ht="17" customHeight="1">
      <c r="A210" t="s" s="15">
        <v>18</v>
      </c>
      <c r="B210" s="23">
        <v>34.2</v>
      </c>
      <c r="C210" s="23">
        <v>33.7</v>
      </c>
      <c r="D210" s="20">
        <v>33.9333333333333</v>
      </c>
      <c r="E210" s="21"/>
      <c r="F210" s="23">
        <v>25.1</v>
      </c>
      <c r="G210" s="23">
        <v>25.1</v>
      </c>
      <c r="H210" s="20">
        <v>24.7238095238095</v>
      </c>
    </row>
    <row r="211" ht="17" customHeight="1">
      <c r="A211" t="s" s="15">
        <v>19</v>
      </c>
      <c r="B211" s="23">
        <v>34.3</v>
      </c>
      <c r="C211" s="23">
        <v>34</v>
      </c>
      <c r="D211" s="20">
        <v>33.9095238095238</v>
      </c>
      <c r="E211" s="21"/>
      <c r="F211" s="23">
        <v>25.5</v>
      </c>
      <c r="G211" s="23">
        <v>25.7</v>
      </c>
      <c r="H211" s="20">
        <v>25.3095238095238</v>
      </c>
    </row>
    <row r="212" ht="17" customHeight="1">
      <c r="A212" t="s" s="15">
        <v>20</v>
      </c>
      <c r="B212" s="23">
        <v>33.5</v>
      </c>
      <c r="C212" s="23">
        <v>33.3</v>
      </c>
      <c r="D212" s="20">
        <v>33.1809523809524</v>
      </c>
      <c r="E212" s="21"/>
      <c r="F212" s="23">
        <v>25.6</v>
      </c>
      <c r="G212" s="23">
        <v>25.6</v>
      </c>
      <c r="H212" s="20">
        <v>25.5571428571429</v>
      </c>
    </row>
    <row r="213" ht="17" customHeight="1">
      <c r="A213" t="s" s="16">
        <v>21</v>
      </c>
      <c r="B213" s="22">
        <f>AVERAGE(B201:B212)</f>
        <v>32.7083333333333</v>
      </c>
      <c r="C213" s="22">
        <f>AVERAGE(C201:C212)</f>
        <v>32.375</v>
      </c>
      <c r="D213" s="22">
        <f>AVERAGE(D201:D212)</f>
        <v>32.506709956710</v>
      </c>
      <c r="E213" s="11"/>
      <c r="F213" s="22">
        <f>AVERAGE(F201:F212)</f>
        <v>23.5333333333333</v>
      </c>
      <c r="G213" s="22">
        <f>AVERAGE(G201:G212)</f>
        <v>23.6416666666667</v>
      </c>
      <c r="H213" s="22">
        <f>AVERAGE(H201:H212)</f>
        <v>23.2204906204906</v>
      </c>
    </row>
    <row r="214" ht="17" customHeight="1">
      <c r="A214" s="12"/>
      <c r="B214" s="10"/>
      <c r="C214" s="10"/>
      <c r="D214" s="10"/>
      <c r="E214" s="11"/>
      <c r="F214" s="10"/>
      <c r="G214" s="10"/>
      <c r="H214" s="10"/>
    </row>
    <row r="215" ht="17" customHeight="1">
      <c r="A215" s="12"/>
      <c r="B215" s="10"/>
      <c r="C215" s="10"/>
      <c r="D215" s="10"/>
      <c r="E215" s="11"/>
      <c r="F215" s="10"/>
      <c r="G215" s="10"/>
      <c r="H215" s="10"/>
    </row>
    <row r="216" ht="40.8" customHeight="1">
      <c r="A216" t="s" s="15">
        <v>63</v>
      </c>
      <c r="B216" t="s" s="18">
        <v>64</v>
      </c>
      <c r="C216" t="s" s="16">
        <v>5</v>
      </c>
      <c r="D216" t="s" s="15">
        <v>65</v>
      </c>
      <c r="E216" s="17"/>
      <c r="F216" t="s" s="18">
        <v>66</v>
      </c>
      <c r="G216" t="s" s="16">
        <v>8</v>
      </c>
      <c r="H216" t="s" s="15">
        <v>65</v>
      </c>
    </row>
    <row r="217" ht="17" customHeight="1">
      <c r="A217" t="s" s="15">
        <v>9</v>
      </c>
      <c r="B217" s="23">
        <v>36.1</v>
      </c>
      <c r="C217" s="23">
        <v>35.2</v>
      </c>
      <c r="D217" s="20">
        <v>37.0954545454545</v>
      </c>
      <c r="E217" s="21"/>
      <c r="F217" s="23">
        <v>20.8</v>
      </c>
      <c r="G217" s="23">
        <v>21</v>
      </c>
      <c r="H217" s="20">
        <v>22.2136363636364</v>
      </c>
    </row>
    <row r="218" ht="17" customHeight="1">
      <c r="A218" t="s" s="15">
        <v>10</v>
      </c>
      <c r="B218" s="23">
        <v>35.4</v>
      </c>
      <c r="C218" s="23">
        <v>34.8</v>
      </c>
      <c r="D218" s="20">
        <v>35.8772727272727</v>
      </c>
      <c r="E218" s="21"/>
      <c r="F218" s="23">
        <v>20.4</v>
      </c>
      <c r="G218" s="23">
        <v>20.2</v>
      </c>
      <c r="H218" s="20">
        <v>20.8954545454545</v>
      </c>
    </row>
    <row r="219" ht="17" customHeight="1">
      <c r="A219" t="s" s="15">
        <v>11</v>
      </c>
      <c r="B219" s="23">
        <v>32.5</v>
      </c>
      <c r="C219" s="23">
        <v>32.3</v>
      </c>
      <c r="D219" s="20">
        <v>33.1772727272727</v>
      </c>
      <c r="E219" s="21"/>
      <c r="F219" s="23">
        <v>17.2</v>
      </c>
      <c r="G219" s="23">
        <v>17.1</v>
      </c>
      <c r="H219" s="20">
        <v>17.9772727272727</v>
      </c>
    </row>
    <row r="220" ht="17" customHeight="1">
      <c r="A220" t="s" s="15">
        <v>12</v>
      </c>
      <c r="B220" s="23">
        <v>27.7</v>
      </c>
      <c r="C220" s="23">
        <v>27.4</v>
      </c>
      <c r="D220" s="20">
        <v>29.5181818181818</v>
      </c>
      <c r="E220" s="21"/>
      <c r="F220" s="23">
        <v>12.5</v>
      </c>
      <c r="G220" s="23">
        <v>12.1</v>
      </c>
      <c r="H220" s="20">
        <v>12.8727272727273</v>
      </c>
    </row>
    <row r="221" ht="17" customHeight="1">
      <c r="A221" t="s" s="15">
        <v>13</v>
      </c>
      <c r="B221" s="23">
        <v>22.9</v>
      </c>
      <c r="C221" s="23">
        <v>22.9</v>
      </c>
      <c r="D221" s="20">
        <v>23.7590909090909</v>
      </c>
      <c r="E221" s="21"/>
      <c r="F221" s="23">
        <v>7.7</v>
      </c>
      <c r="G221" s="23">
        <v>7.8</v>
      </c>
      <c r="H221" s="20">
        <v>7.56818181818182</v>
      </c>
    </row>
    <row r="222" ht="17" customHeight="1">
      <c r="A222" t="s" s="15">
        <v>14</v>
      </c>
      <c r="B222" s="23">
        <v>19.7</v>
      </c>
      <c r="C222" s="23">
        <v>19.5</v>
      </c>
      <c r="D222" s="20">
        <v>20.0454545454545</v>
      </c>
      <c r="E222" s="21"/>
      <c r="F222" s="23">
        <v>5.1</v>
      </c>
      <c r="G222" s="23">
        <v>5.1</v>
      </c>
      <c r="H222" s="20">
        <v>3.89090909090909</v>
      </c>
    </row>
    <row r="223" ht="17" customHeight="1">
      <c r="A223" t="s" s="15">
        <v>15</v>
      </c>
      <c r="B223" s="23">
        <v>19.4</v>
      </c>
      <c r="C223" s="23">
        <v>19.4</v>
      </c>
      <c r="D223" s="20">
        <v>20.8380952380952</v>
      </c>
      <c r="E223" s="21"/>
      <c r="F223" s="23">
        <v>3.6</v>
      </c>
      <c r="G223" s="23">
        <v>3.8</v>
      </c>
      <c r="H223" s="20">
        <v>3.64761904761905</v>
      </c>
    </row>
    <row r="224" ht="17" customHeight="1">
      <c r="A224" t="s" s="15">
        <v>16</v>
      </c>
      <c r="B224" s="23">
        <v>23.2</v>
      </c>
      <c r="C224" s="23">
        <v>22.5</v>
      </c>
      <c r="D224" s="20">
        <v>23.7142857142857</v>
      </c>
      <c r="E224" s="21"/>
      <c r="F224" s="23">
        <v>6.1</v>
      </c>
      <c r="G224" s="23">
        <v>6.2</v>
      </c>
      <c r="H224" s="20">
        <v>5.43809523809524</v>
      </c>
    </row>
    <row r="225" ht="17" customHeight="1">
      <c r="A225" t="s" s="15">
        <v>17</v>
      </c>
      <c r="B225" s="23">
        <v>27.2</v>
      </c>
      <c r="C225" s="23">
        <v>26.7</v>
      </c>
      <c r="D225" s="20">
        <v>28.8428571428571</v>
      </c>
      <c r="E225" s="21"/>
      <c r="F225" s="23">
        <v>9.9</v>
      </c>
      <c r="G225" s="23">
        <v>9.6</v>
      </c>
      <c r="H225" s="20">
        <v>10.752380952381</v>
      </c>
    </row>
    <row r="226" ht="17" customHeight="1">
      <c r="A226" t="s" s="15">
        <v>18</v>
      </c>
      <c r="B226" s="23">
        <v>31.4</v>
      </c>
      <c r="C226" s="23">
        <v>30.9</v>
      </c>
      <c r="D226" s="20">
        <v>32.1238095238095</v>
      </c>
      <c r="E226" s="21"/>
      <c r="F226" s="23">
        <v>14.7</v>
      </c>
      <c r="G226" s="23">
        <v>14.7</v>
      </c>
      <c r="H226" s="20">
        <v>14.7714285714286</v>
      </c>
    </row>
    <row r="227" ht="17" customHeight="1">
      <c r="A227" t="s" s="15">
        <v>19</v>
      </c>
      <c r="B227" s="23">
        <v>34.3</v>
      </c>
      <c r="C227" s="23">
        <v>33.2</v>
      </c>
      <c r="D227" s="20">
        <v>34.5285714285714</v>
      </c>
      <c r="E227" s="21"/>
      <c r="F227" s="23">
        <v>18</v>
      </c>
      <c r="G227" s="23">
        <v>17.8</v>
      </c>
      <c r="H227" s="20">
        <v>18.1952380952381</v>
      </c>
    </row>
    <row r="228" ht="17" customHeight="1">
      <c r="A228" t="s" s="15">
        <v>20</v>
      </c>
      <c r="B228" s="23">
        <v>35.7</v>
      </c>
      <c r="C228" s="23">
        <v>34.8</v>
      </c>
      <c r="D228" s="20">
        <v>35.7238095238095</v>
      </c>
      <c r="E228" s="21"/>
      <c r="F228" s="23">
        <v>20.1</v>
      </c>
      <c r="G228" s="23">
        <v>20.1</v>
      </c>
      <c r="H228" s="20">
        <v>20.6809523809524</v>
      </c>
    </row>
    <row r="229" ht="17" customHeight="1">
      <c r="A229" t="s" s="16">
        <v>21</v>
      </c>
      <c r="B229" s="22">
        <f>AVERAGE(B217:B228)</f>
        <v>28.7916666666667</v>
      </c>
      <c r="C229" s="22">
        <f>AVERAGE(C217:C228)</f>
        <v>28.3</v>
      </c>
      <c r="D229" s="22">
        <f>AVERAGE(D217:D228)</f>
        <v>29.6036796536796</v>
      </c>
      <c r="E229" s="11"/>
      <c r="F229" s="22">
        <f>AVERAGE(F217:F228)</f>
        <v>13.0083333333333</v>
      </c>
      <c r="G229" s="22">
        <f>AVERAGE(G217:G228)</f>
        <v>12.9583333333333</v>
      </c>
      <c r="H229" s="22">
        <f>AVERAGE(H217:H228)</f>
        <v>13.2419913419914</v>
      </c>
    </row>
    <row r="230" ht="17" customHeight="1">
      <c r="A230" s="12"/>
      <c r="B230" s="10"/>
      <c r="C230" s="10"/>
      <c r="D230" s="10"/>
      <c r="E230" s="11"/>
      <c r="F230" s="10"/>
      <c r="G230" s="10"/>
      <c r="H230" s="10"/>
    </row>
    <row r="231" ht="27" customHeight="1">
      <c r="A231" t="s" s="27">
        <v>67</v>
      </c>
      <c r="B231" s="28">
        <f>AVERAGE(B197,B213,B229)</f>
        <v>31.9861111111111</v>
      </c>
      <c r="C231" s="28">
        <f>AVERAGE(C197,C213,C229)</f>
        <v>31.6833333333333</v>
      </c>
      <c r="D231" s="28">
        <f>AVERAGE(D197,D213,D229)</f>
        <v>32.2343692881193</v>
      </c>
      <c r="E231" s="11"/>
      <c r="F231" s="28">
        <f>AVERAGE(F197,F213,F229)</f>
        <v>18.6111111111111</v>
      </c>
      <c r="G231" s="28">
        <f>AVERAGE(G197,G213,G229)</f>
        <v>18.6777777777778</v>
      </c>
      <c r="H231" s="28">
        <f>AVERAGE(H197,H213,H229)</f>
        <v>18.3452254689755</v>
      </c>
    </row>
    <row r="232" ht="17" customHeight="1">
      <c r="A232" s="12"/>
      <c r="B232" s="10"/>
      <c r="C232" s="10"/>
      <c r="D232" s="10"/>
      <c r="E232" s="11"/>
      <c r="F232" s="10"/>
      <c r="G232" s="10"/>
      <c r="H232" s="10"/>
    </row>
    <row r="233" ht="17" customHeight="1">
      <c r="A233" t="s" s="18">
        <v>68</v>
      </c>
      <c r="B233" s="13"/>
      <c r="C233" s="13"/>
      <c r="D233" s="13"/>
      <c r="E233" s="14"/>
      <c r="F233" s="13"/>
      <c r="G233" s="13"/>
      <c r="H233" s="13"/>
    </row>
    <row r="234" ht="17" customHeight="1">
      <c r="A234" s="12"/>
      <c r="B234" s="10"/>
      <c r="C234" s="10"/>
      <c r="D234" s="10"/>
      <c r="E234" s="11"/>
      <c r="F234" s="10"/>
      <c r="G234" s="10"/>
      <c r="H234" s="10"/>
    </row>
    <row r="235" ht="41" customHeight="1">
      <c r="A235" t="s" s="15">
        <v>69</v>
      </c>
      <c r="B235" t="s" s="18">
        <v>70</v>
      </c>
      <c r="C235" t="s" s="16">
        <v>24</v>
      </c>
      <c r="D235" t="s" s="15">
        <v>71</v>
      </c>
      <c r="E235" s="17"/>
      <c r="F235" t="s" s="18">
        <v>70</v>
      </c>
      <c r="G235" t="s" s="16">
        <v>24</v>
      </c>
      <c r="H235" t="s" s="15">
        <v>71</v>
      </c>
    </row>
    <row r="236" ht="17" customHeight="1">
      <c r="A236" t="s" s="15">
        <v>9</v>
      </c>
      <c r="B236" s="19">
        <v>29.7</v>
      </c>
      <c r="C236" s="19">
        <v>30.3</v>
      </c>
      <c r="D236" s="31">
        <v>30.3</v>
      </c>
      <c r="E236" s="21"/>
      <c r="F236" s="19">
        <v>18.4</v>
      </c>
      <c r="G236" s="19">
        <v>18.6</v>
      </c>
      <c r="H236" s="32">
        <v>18.7</v>
      </c>
    </row>
    <row r="237" ht="17" customHeight="1">
      <c r="A237" t="s" s="15">
        <v>10</v>
      </c>
      <c r="B237" s="19">
        <v>28.9</v>
      </c>
      <c r="C237" s="19">
        <v>29.3</v>
      </c>
      <c r="D237" s="31">
        <v>29.5</v>
      </c>
      <c r="E237" s="21"/>
      <c r="F237" s="19">
        <v>18.5</v>
      </c>
      <c r="G237" s="19">
        <v>18.3</v>
      </c>
      <c r="H237" s="32">
        <v>18.7</v>
      </c>
    </row>
    <row r="238" ht="17" customHeight="1">
      <c r="A238" t="s" s="15">
        <v>11</v>
      </c>
      <c r="B238" s="19">
        <v>27.7</v>
      </c>
      <c r="C238" s="19">
        <v>27.8</v>
      </c>
      <c r="D238" s="31">
        <v>28.2</v>
      </c>
      <c r="E238" s="21"/>
      <c r="F238" s="19">
        <v>17.1</v>
      </c>
      <c r="G238" s="19">
        <v>16.8</v>
      </c>
      <c r="H238" s="32">
        <v>17.3</v>
      </c>
    </row>
    <row r="239" ht="17" customHeight="1">
      <c r="A239" t="s" s="15">
        <v>12</v>
      </c>
      <c r="B239" s="19">
        <v>26.1</v>
      </c>
      <c r="C239" s="19">
        <v>26</v>
      </c>
      <c r="D239" s="31">
        <v>25.9</v>
      </c>
      <c r="E239" s="21"/>
      <c r="F239" s="19">
        <v>14</v>
      </c>
      <c r="G239" s="19">
        <v>13.6</v>
      </c>
      <c r="H239" s="32">
        <v>13.9</v>
      </c>
    </row>
    <row r="240" ht="17" customHeight="1">
      <c r="A240" t="s" s="15">
        <v>13</v>
      </c>
      <c r="B240" s="19">
        <v>22.7</v>
      </c>
      <c r="C240" s="19">
        <v>22.5</v>
      </c>
      <c r="D240" s="31">
        <v>23.4</v>
      </c>
      <c r="E240" s="21"/>
      <c r="F240" s="19">
        <v>10.1</v>
      </c>
      <c r="G240" s="19">
        <v>10.3</v>
      </c>
      <c r="H240" s="32">
        <v>9.9</v>
      </c>
    </row>
    <row r="241" ht="17" customHeight="1">
      <c r="A241" t="s" s="15">
        <v>14</v>
      </c>
      <c r="B241" s="19">
        <v>20.3</v>
      </c>
      <c r="C241" s="19">
        <v>20.3</v>
      </c>
      <c r="D241" s="31">
        <v>20.8</v>
      </c>
      <c r="E241" s="21"/>
      <c r="F241" s="19">
        <v>7.7</v>
      </c>
      <c r="G241" s="19">
        <v>7.6</v>
      </c>
      <c r="H241" s="32">
        <v>8.1</v>
      </c>
    </row>
    <row r="242" ht="17" customHeight="1">
      <c r="A242" t="s" s="15">
        <v>15</v>
      </c>
      <c r="B242" s="19">
        <v>20</v>
      </c>
      <c r="C242" s="19">
        <v>20</v>
      </c>
      <c r="D242" s="31">
        <v>20.9</v>
      </c>
      <c r="E242" s="21"/>
      <c r="F242" s="19">
        <v>6.1</v>
      </c>
      <c r="G242" s="19">
        <v>6.4</v>
      </c>
      <c r="H242" s="32">
        <v>6.2</v>
      </c>
    </row>
    <row r="243" ht="17" customHeight="1">
      <c r="A243" t="s" s="15">
        <v>16</v>
      </c>
      <c r="B243" s="19">
        <v>21.8</v>
      </c>
      <c r="C243" s="19">
        <v>21.8</v>
      </c>
      <c r="D243" s="31">
        <v>22.8</v>
      </c>
      <c r="E243" s="21"/>
      <c r="F243" s="19">
        <v>6.8</v>
      </c>
      <c r="G243" s="19">
        <v>7</v>
      </c>
      <c r="H243" s="32">
        <v>6.5</v>
      </c>
    </row>
    <row r="244" ht="17" customHeight="1">
      <c r="A244" t="s" s="15">
        <v>17</v>
      </c>
      <c r="B244" s="19">
        <v>24.4</v>
      </c>
      <c r="C244" s="19">
        <v>24.3</v>
      </c>
      <c r="D244" s="31">
        <v>25.7</v>
      </c>
      <c r="E244" s="21"/>
      <c r="F244" s="19">
        <v>9.800000000000001</v>
      </c>
      <c r="G244" s="19">
        <v>9.699999999999999</v>
      </c>
      <c r="H244" s="32">
        <v>9.699999999999999</v>
      </c>
    </row>
    <row r="245" ht="17" customHeight="1">
      <c r="A245" t="s" s="15">
        <v>18</v>
      </c>
      <c r="B245" s="19">
        <v>27.1</v>
      </c>
      <c r="C245" s="19">
        <v>26.9</v>
      </c>
      <c r="D245" s="31">
        <v>27.3</v>
      </c>
      <c r="E245" s="21"/>
      <c r="F245" s="19">
        <v>13.1</v>
      </c>
      <c r="G245" s="19">
        <v>13.3</v>
      </c>
      <c r="H245" s="32">
        <v>12.7</v>
      </c>
    </row>
    <row r="246" ht="17" customHeight="1">
      <c r="A246" t="s" s="15">
        <v>19</v>
      </c>
      <c r="B246" s="19">
        <v>28.7</v>
      </c>
      <c r="C246" s="19">
        <v>28.4</v>
      </c>
      <c r="D246" s="31">
        <v>28.9</v>
      </c>
      <c r="E246" s="21"/>
      <c r="F246" s="19">
        <v>16</v>
      </c>
      <c r="G246" s="19">
        <v>15.7</v>
      </c>
      <c r="H246" s="32">
        <v>15.3</v>
      </c>
    </row>
    <row r="247" ht="17" customHeight="1">
      <c r="A247" t="s" s="15">
        <v>20</v>
      </c>
      <c r="B247" s="19">
        <v>29.9</v>
      </c>
      <c r="C247" s="19">
        <v>29.8</v>
      </c>
      <c r="D247" s="31">
        <v>29.7</v>
      </c>
      <c r="E247" s="21"/>
      <c r="F247" s="19">
        <v>17.7</v>
      </c>
      <c r="G247" s="19">
        <v>17.6</v>
      </c>
      <c r="H247" s="32">
        <v>17.4</v>
      </c>
    </row>
    <row r="248" ht="17" customHeight="1">
      <c r="A248" t="s" s="16">
        <v>21</v>
      </c>
      <c r="B248" s="22">
        <f>AVERAGE(B236:B247)</f>
        <v>25.6083333333333</v>
      </c>
      <c r="C248" s="22">
        <f>AVERAGE(C236:C247)</f>
        <v>25.6166666666667</v>
      </c>
      <c r="D248" s="22">
        <f>AVERAGE(D236:D247)</f>
        <v>26.1166666666667</v>
      </c>
      <c r="E248" s="11"/>
      <c r="F248" s="22">
        <f>AVERAGE(F236:F247)</f>
        <v>12.9416666666667</v>
      </c>
      <c r="G248" s="22">
        <f>AVERAGE(G236:G247)</f>
        <v>12.9083333333333</v>
      </c>
      <c r="H248" s="22">
        <f>AVERAGE(H236:H247)</f>
        <v>12.8666666666667</v>
      </c>
    </row>
    <row r="249" ht="17" customHeight="1">
      <c r="A249" s="12"/>
      <c r="B249" s="10"/>
      <c r="C249" s="10"/>
      <c r="D249" s="10"/>
      <c r="E249" s="11"/>
      <c r="F249" s="10"/>
      <c r="G249" s="10"/>
      <c r="H249" s="10"/>
    </row>
    <row r="250" ht="17" customHeight="1">
      <c r="A250" s="12"/>
      <c r="B250" s="10"/>
      <c r="C250" s="10"/>
      <c r="D250" s="10"/>
      <c r="E250" s="11"/>
      <c r="F250" s="10"/>
      <c r="G250" s="10"/>
      <c r="H250" s="10"/>
    </row>
    <row r="251" ht="41" customHeight="1">
      <c r="A251" t="s" s="15">
        <v>72</v>
      </c>
      <c r="B251" t="s" s="18">
        <v>73</v>
      </c>
      <c r="C251" t="s" s="16">
        <v>24</v>
      </c>
      <c r="D251" t="s" s="15">
        <v>74</v>
      </c>
      <c r="E251" s="17"/>
      <c r="F251" t="s" s="18">
        <v>73</v>
      </c>
      <c r="G251" t="s" s="16">
        <v>24</v>
      </c>
      <c r="H251" t="s" s="15">
        <v>74</v>
      </c>
    </row>
    <row r="252" ht="17" customHeight="1">
      <c r="A252" t="s" s="15">
        <v>9</v>
      </c>
      <c r="B252" s="19">
        <v>28.5</v>
      </c>
      <c r="C252" s="19">
        <v>28.8</v>
      </c>
      <c r="D252" s="31">
        <v>29.0681818181818</v>
      </c>
      <c r="E252" s="21"/>
      <c r="F252" s="19">
        <v>16.1</v>
      </c>
      <c r="G252" s="19">
        <v>16.7</v>
      </c>
      <c r="H252" s="32">
        <v>18.4818181818182</v>
      </c>
    </row>
    <row r="253" ht="17" customHeight="1">
      <c r="A253" t="s" s="15">
        <v>10</v>
      </c>
      <c r="B253" s="19">
        <v>28.1</v>
      </c>
      <c r="C253" s="19">
        <v>28.3</v>
      </c>
      <c r="D253" s="31">
        <v>28.3318181818182</v>
      </c>
      <c r="E253" s="21"/>
      <c r="F253" s="19">
        <v>16.5</v>
      </c>
      <c r="G253" s="19">
        <v>16.7</v>
      </c>
      <c r="H253" s="32">
        <v>18.3409090909091</v>
      </c>
    </row>
    <row r="254" ht="17" customHeight="1">
      <c r="A254" t="s" s="15">
        <v>11</v>
      </c>
      <c r="B254" s="19">
        <v>26.7</v>
      </c>
      <c r="C254" s="19">
        <v>26.9</v>
      </c>
      <c r="D254" s="31">
        <v>26.7636363636364</v>
      </c>
      <c r="E254" s="21"/>
      <c r="F254" s="19">
        <v>14.8</v>
      </c>
      <c r="G254" s="19">
        <v>15.3</v>
      </c>
      <c r="H254" s="32">
        <v>16.8090909090909</v>
      </c>
    </row>
    <row r="255" ht="17" customHeight="1">
      <c r="A255" t="s" s="15">
        <v>12</v>
      </c>
      <c r="B255" s="19">
        <v>24.2</v>
      </c>
      <c r="C255" s="19">
        <v>24.3</v>
      </c>
      <c r="D255" s="31">
        <v>24.5136363636364</v>
      </c>
      <c r="E255" s="21"/>
      <c r="F255" s="19">
        <v>12.4</v>
      </c>
      <c r="G255" s="19">
        <v>12.6</v>
      </c>
      <c r="H255" s="32">
        <v>13.5772727272727</v>
      </c>
    </row>
    <row r="256" ht="17" customHeight="1">
      <c r="A256" t="s" s="15">
        <v>13</v>
      </c>
      <c r="B256" s="19">
        <v>20.7</v>
      </c>
      <c r="C256" s="19">
        <v>21.1</v>
      </c>
      <c r="D256" s="31">
        <v>21.4863636363636</v>
      </c>
      <c r="E256" s="21"/>
      <c r="F256" s="19">
        <v>9.199999999999999</v>
      </c>
      <c r="G256" s="19">
        <v>9.6</v>
      </c>
      <c r="H256" s="32">
        <v>9.963636363636359</v>
      </c>
    </row>
    <row r="257" ht="17" customHeight="1">
      <c r="A257" t="s" s="15">
        <v>14</v>
      </c>
      <c r="B257" s="19">
        <v>18.6</v>
      </c>
      <c r="C257" s="19">
        <v>18.7</v>
      </c>
      <c r="D257" s="31">
        <v>18.9909090909091</v>
      </c>
      <c r="E257" s="21"/>
      <c r="F257" s="19">
        <v>6.9</v>
      </c>
      <c r="G257" s="19">
        <v>6.9</v>
      </c>
      <c r="H257" s="32">
        <v>8.03181818181818</v>
      </c>
    </row>
    <row r="258" ht="17" customHeight="1">
      <c r="A258" t="s" s="15">
        <v>15</v>
      </c>
      <c r="B258" s="19">
        <v>17.9</v>
      </c>
      <c r="C258" s="19">
        <v>18.1</v>
      </c>
      <c r="D258" s="31">
        <v>18.7863636363636</v>
      </c>
      <c r="E258" s="21"/>
      <c r="F258" s="19">
        <v>5.8</v>
      </c>
      <c r="G258" s="19">
        <v>5.9</v>
      </c>
      <c r="H258" s="32">
        <v>6.42272727272727</v>
      </c>
    </row>
    <row r="259" ht="17" customHeight="1">
      <c r="A259" t="s" s="15">
        <v>16</v>
      </c>
      <c r="B259" s="19">
        <v>19.5</v>
      </c>
      <c r="C259" s="19">
        <v>19.4</v>
      </c>
      <c r="D259" s="31">
        <v>20.2142857142857</v>
      </c>
      <c r="E259" s="21"/>
      <c r="F259" s="19">
        <v>6.4</v>
      </c>
      <c r="G259" s="19">
        <v>6.5</v>
      </c>
      <c r="H259" s="32">
        <v>6.66190476190476</v>
      </c>
    </row>
    <row r="260" ht="17" customHeight="1">
      <c r="A260" t="s" s="15">
        <v>17</v>
      </c>
      <c r="B260" s="19">
        <v>22.3</v>
      </c>
      <c r="C260" s="19">
        <v>22.2</v>
      </c>
      <c r="D260" s="31">
        <v>23.2285714285714</v>
      </c>
      <c r="E260" s="21"/>
      <c r="F260" s="19">
        <v>8.199999999999999</v>
      </c>
      <c r="G260" s="19">
        <v>8.300000000000001</v>
      </c>
      <c r="H260" s="32">
        <v>9.24761904761905</v>
      </c>
    </row>
    <row r="261" ht="17" customHeight="1">
      <c r="A261" t="s" s="15">
        <v>18</v>
      </c>
      <c r="B261" s="19">
        <v>24.7</v>
      </c>
      <c r="C261" s="19">
        <v>24.7</v>
      </c>
      <c r="D261" s="31">
        <v>24.8190476190476</v>
      </c>
      <c r="E261" s="21"/>
      <c r="F261" s="19">
        <v>10.8</v>
      </c>
      <c r="G261" s="19">
        <v>11.1</v>
      </c>
      <c r="H261" s="32">
        <v>11.9190476190476</v>
      </c>
    </row>
    <row r="262" ht="17" customHeight="1">
      <c r="A262" t="s" s="15">
        <v>19</v>
      </c>
      <c r="B262" s="19">
        <v>26.9</v>
      </c>
      <c r="C262" s="19">
        <v>26.8</v>
      </c>
      <c r="D262" s="31">
        <v>26.3142857142857</v>
      </c>
      <c r="E262" s="21"/>
      <c r="F262" s="19">
        <v>13.3</v>
      </c>
      <c r="G262" s="19">
        <v>13.6</v>
      </c>
      <c r="H262" s="32">
        <v>15.1285714285714</v>
      </c>
    </row>
    <row r="263" ht="17" customHeight="1">
      <c r="A263" t="s" s="15">
        <v>20</v>
      </c>
      <c r="B263" s="19">
        <v>28</v>
      </c>
      <c r="C263" s="19">
        <v>28.1</v>
      </c>
      <c r="D263" s="31">
        <v>27.9</v>
      </c>
      <c r="E263" s="21"/>
      <c r="F263" s="19">
        <v>15.7</v>
      </c>
      <c r="G263" s="19">
        <v>15.9</v>
      </c>
      <c r="H263" s="32">
        <v>16.952380952381</v>
      </c>
    </row>
    <row r="264" ht="17" customHeight="1">
      <c r="A264" t="s" s="16">
        <v>21</v>
      </c>
      <c r="B264" s="22">
        <f>AVERAGE(B252:B263)</f>
        <v>23.8416666666667</v>
      </c>
      <c r="C264" s="22">
        <f>AVERAGE(C252:C263)</f>
        <v>23.95</v>
      </c>
      <c r="D264" s="22">
        <f>AVERAGE(D252:D263)</f>
        <v>24.201424963925</v>
      </c>
      <c r="E264" s="11"/>
      <c r="F264" s="22">
        <f>AVERAGE(F252:F263)</f>
        <v>11.3416666666667</v>
      </c>
      <c r="G264" s="22">
        <f>AVERAGE(G252:G263)</f>
        <v>11.5916666666667</v>
      </c>
      <c r="H264" s="22">
        <f>AVERAGE(H252:H263)</f>
        <v>12.6280663780664</v>
      </c>
    </row>
    <row r="265" ht="17" customHeight="1">
      <c r="A265" s="12"/>
      <c r="B265" s="10"/>
      <c r="C265" s="10"/>
      <c r="D265" s="10"/>
      <c r="E265" s="11"/>
      <c r="F265" s="10"/>
      <c r="G265" s="10"/>
      <c r="H265" s="10"/>
    </row>
    <row r="266" ht="17" customHeight="1">
      <c r="A266" s="12"/>
      <c r="B266" s="10"/>
      <c r="C266" s="10"/>
      <c r="D266" s="10"/>
      <c r="E266" s="11"/>
      <c r="F266" s="10"/>
      <c r="G266" s="10"/>
      <c r="H266" s="10"/>
    </row>
    <row r="267" ht="47" customHeight="1">
      <c r="A267" t="s" s="15">
        <v>75</v>
      </c>
      <c r="B267" t="s" s="18">
        <v>76</v>
      </c>
      <c r="C267" t="s" s="16">
        <v>24</v>
      </c>
      <c r="D267" t="s" s="15">
        <v>77</v>
      </c>
      <c r="E267" s="17"/>
      <c r="F267" t="s" s="18">
        <v>76</v>
      </c>
      <c r="G267" t="s" s="16">
        <v>24</v>
      </c>
      <c r="H267" t="s" s="15">
        <v>77</v>
      </c>
    </row>
    <row r="268" ht="17" customHeight="1">
      <c r="A268" t="s" s="15">
        <v>9</v>
      </c>
      <c r="B268" s="19">
        <v>30.2</v>
      </c>
      <c r="C268" s="19">
        <v>30.8</v>
      </c>
      <c r="D268" s="31">
        <v>31.1818181818182</v>
      </c>
      <c r="E268" s="21"/>
      <c r="F268" s="19">
        <v>14.3</v>
      </c>
      <c r="G268" s="19">
        <v>14.7</v>
      </c>
      <c r="H268" s="32">
        <v>15.6954545454545</v>
      </c>
    </row>
    <row r="269" ht="17" customHeight="1">
      <c r="A269" t="s" s="15">
        <v>10</v>
      </c>
      <c r="B269" s="19">
        <v>30</v>
      </c>
      <c r="C269" s="19">
        <v>30.4</v>
      </c>
      <c r="D269" s="31">
        <v>30.2954545454545</v>
      </c>
      <c r="E269" s="21"/>
      <c r="F269" s="19">
        <v>13.7</v>
      </c>
      <c r="G269" s="19">
        <v>13.8</v>
      </c>
      <c r="H269" s="32">
        <v>15.0363636363636</v>
      </c>
    </row>
    <row r="270" ht="17" customHeight="1">
      <c r="A270" t="s" s="15">
        <v>11</v>
      </c>
      <c r="B270" s="19">
        <v>27.6</v>
      </c>
      <c r="C270" s="19">
        <v>28.2</v>
      </c>
      <c r="D270" s="31">
        <v>28.1590909090909</v>
      </c>
      <c r="E270" s="21"/>
      <c r="F270" s="19">
        <v>11.7</v>
      </c>
      <c r="G270" s="19">
        <v>11.7</v>
      </c>
      <c r="H270" s="32">
        <v>12.5409090909091</v>
      </c>
    </row>
    <row r="271" ht="17" customHeight="1">
      <c r="A271" t="s" s="15">
        <v>12</v>
      </c>
      <c r="B271" s="19">
        <v>24.3</v>
      </c>
      <c r="C271" s="19">
        <v>24.2</v>
      </c>
      <c r="D271" s="31">
        <v>24.8181818181818</v>
      </c>
      <c r="E271" s="21"/>
      <c r="F271" s="19">
        <v>7.3</v>
      </c>
      <c r="G271" s="19">
        <v>7.4</v>
      </c>
      <c r="H271" s="32">
        <v>7.92727272727273</v>
      </c>
    </row>
    <row r="272" ht="17" customHeight="1">
      <c r="A272" t="s" s="15">
        <v>13</v>
      </c>
      <c r="B272" s="19">
        <v>19.7</v>
      </c>
      <c r="C272" s="19">
        <v>20.1</v>
      </c>
      <c r="D272" s="31">
        <v>20.4909090909091</v>
      </c>
      <c r="E272" s="21"/>
      <c r="F272" s="19">
        <v>3.1</v>
      </c>
      <c r="G272" s="19">
        <v>3.3</v>
      </c>
      <c r="H272" s="32">
        <v>3.3</v>
      </c>
    </row>
    <row r="273" ht="17" customHeight="1">
      <c r="A273" t="s" s="15">
        <v>14</v>
      </c>
      <c r="B273" s="19">
        <v>16.3</v>
      </c>
      <c r="C273" s="19">
        <v>16.4</v>
      </c>
      <c r="D273" s="31">
        <v>17.3454545454545</v>
      </c>
      <c r="E273" s="21"/>
      <c r="F273" s="19">
        <v>1.6</v>
      </c>
      <c r="G273" s="19">
        <v>1.2</v>
      </c>
      <c r="H273" s="32">
        <v>1.35714285714286</v>
      </c>
    </row>
    <row r="274" ht="17" customHeight="1">
      <c r="A274" t="s" s="15">
        <v>15</v>
      </c>
      <c r="B274" s="19">
        <v>15.3</v>
      </c>
      <c r="C274" s="19">
        <v>15.5</v>
      </c>
      <c r="D274" s="31">
        <v>16.7090909090909</v>
      </c>
      <c r="E274" s="21"/>
      <c r="F274" s="19">
        <v>-0.1</v>
      </c>
      <c r="G274" s="19">
        <v>0.2</v>
      </c>
      <c r="H274" s="32">
        <v>-0.2</v>
      </c>
    </row>
    <row r="275" ht="17" customHeight="1">
      <c r="A275" t="s" s="15">
        <v>16</v>
      </c>
      <c r="B275" s="19">
        <v>17.2</v>
      </c>
      <c r="C275" s="19">
        <v>17.3</v>
      </c>
      <c r="D275" s="31">
        <v>18.3809523809524</v>
      </c>
      <c r="E275" s="21"/>
      <c r="F275" s="19">
        <v>0.4</v>
      </c>
      <c r="G275" s="19">
        <v>0.4</v>
      </c>
      <c r="H275" s="32">
        <v>0.185</v>
      </c>
    </row>
    <row r="276" ht="17" customHeight="1">
      <c r="A276" t="s" s="15">
        <v>17</v>
      </c>
      <c r="B276" s="19">
        <v>20.9</v>
      </c>
      <c r="C276" s="19">
        <v>20.8</v>
      </c>
      <c r="D276" s="31">
        <v>22.147619047619</v>
      </c>
      <c r="E276" s="21"/>
      <c r="F276" s="19">
        <v>3.1</v>
      </c>
      <c r="G276" s="19">
        <v>3.1</v>
      </c>
      <c r="H276" s="32">
        <v>3.91904761904762</v>
      </c>
    </row>
    <row r="277" ht="17" customHeight="1">
      <c r="A277" t="s" s="15">
        <v>18</v>
      </c>
      <c r="B277" s="19">
        <v>24.3</v>
      </c>
      <c r="C277" s="19">
        <v>24.5</v>
      </c>
      <c r="D277" s="31">
        <v>25.247619047619</v>
      </c>
      <c r="E277" s="21"/>
      <c r="F277" s="19">
        <v>6.8</v>
      </c>
      <c r="G277" s="19">
        <v>7</v>
      </c>
      <c r="H277" s="32">
        <v>8.133333333333329</v>
      </c>
    </row>
    <row r="278" ht="17" customHeight="1">
      <c r="A278" t="s" s="15">
        <v>19</v>
      </c>
      <c r="B278" s="19">
        <v>27.8</v>
      </c>
      <c r="C278" s="19">
        <v>27.7</v>
      </c>
      <c r="D278" s="31">
        <v>27.8190476190476</v>
      </c>
      <c r="E278" s="21"/>
      <c r="F278" s="19">
        <v>10.9</v>
      </c>
      <c r="G278" s="19">
        <v>10.9</v>
      </c>
      <c r="H278" s="32">
        <v>11.7666666666667</v>
      </c>
    </row>
    <row r="279" ht="17" customHeight="1">
      <c r="A279" t="s" s="15">
        <v>20</v>
      </c>
      <c r="B279" s="19">
        <v>29.6</v>
      </c>
      <c r="C279" s="19">
        <v>29.7</v>
      </c>
      <c r="D279" s="31">
        <v>29.5571428571429</v>
      </c>
      <c r="E279" s="21"/>
      <c r="F279" s="19">
        <v>13.3</v>
      </c>
      <c r="G279" s="19">
        <v>13.5</v>
      </c>
      <c r="H279" s="32">
        <v>14.2809523809524</v>
      </c>
    </row>
    <row r="280" ht="17" customHeight="1">
      <c r="A280" t="s" s="16">
        <v>21</v>
      </c>
      <c r="B280" s="22">
        <f>AVERAGE(B268:B279)</f>
        <v>23.6</v>
      </c>
      <c r="C280" s="22">
        <f>AVERAGE(C268:C279)</f>
        <v>23.8</v>
      </c>
      <c r="D280" s="22">
        <f>AVERAGE(D268:D279)</f>
        <v>24.3460317460317</v>
      </c>
      <c r="E280" s="11"/>
      <c r="F280" s="22">
        <f>AVERAGE(F268:F279)</f>
        <v>7.175</v>
      </c>
      <c r="G280" s="22">
        <f>AVERAGE(G268:G279)</f>
        <v>7.26666666666667</v>
      </c>
      <c r="H280" s="22">
        <f>AVERAGE(H268:H279)</f>
        <v>7.8285119047619</v>
      </c>
    </row>
    <row r="281" ht="17" customHeight="1">
      <c r="A281" s="12"/>
      <c r="B281" s="10"/>
      <c r="C281" s="10"/>
      <c r="D281" s="10"/>
      <c r="E281" s="11"/>
      <c r="F281" s="10"/>
      <c r="G281" s="10"/>
      <c r="H281" s="10"/>
    </row>
    <row r="282" ht="17" customHeight="1">
      <c r="A282" s="12"/>
      <c r="B282" s="10"/>
      <c r="C282" s="10"/>
      <c r="D282" s="10"/>
      <c r="E282" s="11"/>
      <c r="F282" s="10"/>
      <c r="G282" s="10"/>
      <c r="H282" s="10"/>
    </row>
    <row r="283" ht="47" customHeight="1">
      <c r="A283" t="s" s="15">
        <v>78</v>
      </c>
      <c r="B283" t="s" s="18">
        <v>70</v>
      </c>
      <c r="C283" t="s" s="16">
        <v>24</v>
      </c>
      <c r="D283" t="s" s="15">
        <v>79</v>
      </c>
      <c r="E283" s="17"/>
      <c r="F283" t="s" s="18">
        <v>70</v>
      </c>
      <c r="G283" t="s" s="16">
        <v>24</v>
      </c>
      <c r="H283" t="s" s="15">
        <v>79</v>
      </c>
    </row>
    <row r="284" ht="17" customHeight="1">
      <c r="A284" t="s" s="15">
        <v>9</v>
      </c>
      <c r="B284" s="19">
        <v>32.6</v>
      </c>
      <c r="C284" s="19">
        <v>32.8</v>
      </c>
      <c r="D284" s="31">
        <v>33.3909090909091</v>
      </c>
      <c r="E284" s="21"/>
      <c r="F284" s="19">
        <v>17</v>
      </c>
      <c r="G284" s="19">
        <v>17.4</v>
      </c>
      <c r="H284" s="32">
        <v>17.8181818181818</v>
      </c>
    </row>
    <row r="285" ht="17" customHeight="1">
      <c r="A285" t="s" s="15">
        <v>10</v>
      </c>
      <c r="B285" s="19">
        <v>32</v>
      </c>
      <c r="C285" s="19">
        <v>31.9</v>
      </c>
      <c r="D285" s="31">
        <v>32.1136363636364</v>
      </c>
      <c r="E285" s="21"/>
      <c r="F285" s="19">
        <v>17.1</v>
      </c>
      <c r="G285" s="19">
        <v>17.2</v>
      </c>
      <c r="H285" s="32">
        <v>17.1409090909091</v>
      </c>
    </row>
    <row r="286" ht="17" customHeight="1">
      <c r="A286" t="s" s="15">
        <v>11</v>
      </c>
      <c r="B286" s="19">
        <v>29.1</v>
      </c>
      <c r="C286" s="19">
        <v>29.2</v>
      </c>
      <c r="D286" s="31">
        <v>29.3227272727273</v>
      </c>
      <c r="E286" s="21"/>
      <c r="F286" s="19">
        <v>14.3</v>
      </c>
      <c r="G286" s="19">
        <v>14.6</v>
      </c>
      <c r="H286" s="32">
        <v>14.7454545454545</v>
      </c>
    </row>
    <row r="287" ht="17" customHeight="1">
      <c r="A287" t="s" s="15">
        <v>12</v>
      </c>
      <c r="B287" s="19">
        <v>25.1</v>
      </c>
      <c r="C287" s="19">
        <v>24.9</v>
      </c>
      <c r="D287" s="31">
        <v>25.6227272727273</v>
      </c>
      <c r="E287" s="21"/>
      <c r="F287" s="19">
        <v>10.1</v>
      </c>
      <c r="G287" s="19">
        <v>10.2</v>
      </c>
      <c r="H287" s="32">
        <v>10.2090909090909</v>
      </c>
    </row>
    <row r="288" ht="17" customHeight="1">
      <c r="A288" t="s" s="15">
        <v>13</v>
      </c>
      <c r="B288" s="19">
        <v>20.4</v>
      </c>
      <c r="C288" s="19">
        <v>20.6</v>
      </c>
      <c r="D288" s="31">
        <v>20.7772727272727</v>
      </c>
      <c r="E288" s="21"/>
      <c r="F288" s="19">
        <v>6</v>
      </c>
      <c r="G288" s="19">
        <v>6.2</v>
      </c>
      <c r="H288" s="32">
        <v>5.33181818181818</v>
      </c>
    </row>
    <row r="289" ht="17" customHeight="1">
      <c r="A289" t="s" s="15">
        <v>14</v>
      </c>
      <c r="B289" s="19">
        <v>16.8</v>
      </c>
      <c r="C289" s="19">
        <v>16.7</v>
      </c>
      <c r="D289" s="31">
        <v>17.2772727272727</v>
      </c>
      <c r="E289" s="21"/>
      <c r="F289" s="19">
        <v>3.7</v>
      </c>
      <c r="G289" s="19">
        <v>3.7</v>
      </c>
      <c r="H289" s="32">
        <v>3.67727272727273</v>
      </c>
    </row>
    <row r="290" ht="17" customHeight="1">
      <c r="A290" t="s" s="15">
        <v>15</v>
      </c>
      <c r="B290" s="19">
        <v>15.8</v>
      </c>
      <c r="C290" s="19">
        <v>15.8</v>
      </c>
      <c r="D290" s="31">
        <v>16.6227272727273</v>
      </c>
      <c r="E290" s="21"/>
      <c r="F290" s="19">
        <v>2.4</v>
      </c>
      <c r="G290" s="19">
        <v>2.7</v>
      </c>
      <c r="H290" s="32">
        <v>2.16363636363636</v>
      </c>
    </row>
    <row r="291" ht="17" customHeight="1">
      <c r="A291" t="s" s="15">
        <v>16</v>
      </c>
      <c r="B291" s="19">
        <v>18.1</v>
      </c>
      <c r="C291" s="19">
        <v>17.9</v>
      </c>
      <c r="D291" s="31">
        <v>18.5</v>
      </c>
      <c r="E291" s="21"/>
      <c r="F291" s="19">
        <v>2.9</v>
      </c>
      <c r="G291" s="19">
        <v>3.2</v>
      </c>
      <c r="H291" s="32">
        <v>2.57142857142857</v>
      </c>
    </row>
    <row r="292" ht="17" customHeight="1">
      <c r="A292" t="s" s="15">
        <v>17</v>
      </c>
      <c r="B292" s="19">
        <v>22.3</v>
      </c>
      <c r="C292" s="19">
        <v>22</v>
      </c>
      <c r="D292" s="31">
        <v>22.6333333333333</v>
      </c>
      <c r="E292" s="21"/>
      <c r="F292" s="19">
        <v>5.6</v>
      </c>
      <c r="G292" s="19">
        <v>5.7</v>
      </c>
      <c r="H292" s="32">
        <v>5.90952380952381</v>
      </c>
    </row>
    <row r="293" ht="17" customHeight="1">
      <c r="A293" t="s" s="15">
        <v>18</v>
      </c>
      <c r="B293" s="19">
        <v>25.9</v>
      </c>
      <c r="C293" s="19">
        <v>25.8</v>
      </c>
      <c r="D293" s="31">
        <v>26.2714285714286</v>
      </c>
      <c r="E293" s="21"/>
      <c r="F293" s="19">
        <v>9.6</v>
      </c>
      <c r="G293" s="19">
        <v>9.800000000000001</v>
      </c>
      <c r="H293" s="32">
        <v>9.790476190476189</v>
      </c>
    </row>
    <row r="294" ht="17" customHeight="1">
      <c r="A294" t="s" s="15">
        <v>19</v>
      </c>
      <c r="B294" s="19">
        <v>29.7</v>
      </c>
      <c r="C294" s="19">
        <v>29.5</v>
      </c>
      <c r="D294" s="31">
        <v>29.3380952380952</v>
      </c>
      <c r="E294" s="21"/>
      <c r="F294" s="19">
        <v>13.3</v>
      </c>
      <c r="G294" s="19">
        <v>13.4</v>
      </c>
      <c r="H294" s="32">
        <v>13.5714285714286</v>
      </c>
    </row>
    <row r="295" ht="17" customHeight="1">
      <c r="A295" t="s" s="15">
        <v>20</v>
      </c>
      <c r="B295" s="19">
        <v>31.3</v>
      </c>
      <c r="C295" s="19">
        <v>31.4</v>
      </c>
      <c r="D295" s="31">
        <v>31.2761904761905</v>
      </c>
      <c r="E295" s="21"/>
      <c r="F295" s="19">
        <v>15.9</v>
      </c>
      <c r="G295" s="19">
        <v>16.1</v>
      </c>
      <c r="H295" s="32">
        <v>16.0095238095238</v>
      </c>
    </row>
    <row r="296" ht="17" customHeight="1">
      <c r="A296" t="s" s="16">
        <v>21</v>
      </c>
      <c r="B296" s="22">
        <f>AVERAGE(B284:B295)</f>
        <v>24.925</v>
      </c>
      <c r="C296" s="22">
        <f>AVERAGE(C284:C295)</f>
        <v>24.875</v>
      </c>
      <c r="D296" s="22">
        <f>AVERAGE(D284:D295)</f>
        <v>25.2621933621934</v>
      </c>
      <c r="E296" s="11"/>
      <c r="F296" s="22">
        <f>AVERAGE(F284:F295)</f>
        <v>9.824999999999999</v>
      </c>
      <c r="G296" s="22">
        <f>AVERAGE(G284:G295)</f>
        <v>10.0166666666667</v>
      </c>
      <c r="H296" s="22">
        <f>AVERAGE(H284:H295)</f>
        <v>9.91156204906205</v>
      </c>
    </row>
    <row r="297" ht="17" customHeight="1">
      <c r="A297" s="12"/>
      <c r="B297" s="10"/>
      <c r="C297" s="10"/>
      <c r="D297" s="10"/>
      <c r="E297" s="11"/>
      <c r="F297" s="10"/>
      <c r="G297" s="10"/>
      <c r="H297" s="10"/>
    </row>
    <row r="298" ht="17" customHeight="1">
      <c r="A298" s="12"/>
      <c r="B298" s="10"/>
      <c r="C298" s="10"/>
      <c r="D298" s="10"/>
      <c r="E298" s="11"/>
      <c r="F298" s="10"/>
      <c r="G298" s="10"/>
      <c r="H298" s="10"/>
    </row>
    <row r="299" ht="47" customHeight="1">
      <c r="A299" t="s" s="15">
        <v>80</v>
      </c>
      <c r="B299" t="s" s="18">
        <v>81</v>
      </c>
      <c r="C299" t="s" s="16">
        <v>24</v>
      </c>
      <c r="D299" t="s" s="15">
        <v>82</v>
      </c>
      <c r="E299" s="17"/>
      <c r="F299" t="s" s="18">
        <v>81</v>
      </c>
      <c r="G299" t="s" s="16">
        <v>24</v>
      </c>
      <c r="H299" t="s" s="15">
        <v>82</v>
      </c>
    </row>
    <row r="300" ht="17" customHeight="1">
      <c r="A300" t="s" s="15">
        <v>9</v>
      </c>
      <c r="B300" s="19">
        <v>32.3</v>
      </c>
      <c r="C300" s="19">
        <v>31.3</v>
      </c>
      <c r="D300" s="31">
        <v>32.252380952381</v>
      </c>
      <c r="E300" s="21"/>
      <c r="F300" s="19">
        <v>14.4</v>
      </c>
      <c r="G300" s="19">
        <v>14.9</v>
      </c>
      <c r="H300" s="32">
        <v>15.8952380952381</v>
      </c>
    </row>
    <row r="301" ht="17" customHeight="1">
      <c r="A301" t="s" s="15">
        <v>10</v>
      </c>
      <c r="B301" s="19">
        <v>31.4</v>
      </c>
      <c r="C301" s="19">
        <v>30.7</v>
      </c>
      <c r="D301" s="31">
        <v>30.7285714285714</v>
      </c>
      <c r="E301" s="21"/>
      <c r="F301" s="19">
        <v>13.9</v>
      </c>
      <c r="G301" s="19">
        <v>14.6</v>
      </c>
      <c r="H301" s="32">
        <v>15.2238095238095</v>
      </c>
    </row>
    <row r="302" ht="17" customHeight="1">
      <c r="A302" t="s" s="15">
        <v>11</v>
      </c>
      <c r="B302" s="19">
        <v>28.7</v>
      </c>
      <c r="C302" s="19">
        <v>28.1</v>
      </c>
      <c r="D302" s="31">
        <v>27.6333333333333</v>
      </c>
      <c r="E302" s="21"/>
      <c r="F302" s="19">
        <v>11.2</v>
      </c>
      <c r="G302" s="19">
        <v>11.9</v>
      </c>
      <c r="H302" s="32">
        <v>12.0809523809524</v>
      </c>
    </row>
    <row r="303" ht="17" customHeight="1">
      <c r="A303" t="s" s="15">
        <v>12</v>
      </c>
      <c r="B303" s="19">
        <v>24.3</v>
      </c>
      <c r="C303" s="19">
        <v>23.2</v>
      </c>
      <c r="D303" s="31">
        <v>23.9428571428571</v>
      </c>
      <c r="E303" s="21"/>
      <c r="F303" s="19">
        <v>6.6</v>
      </c>
      <c r="G303" s="19">
        <v>7.3</v>
      </c>
      <c r="H303" s="32">
        <v>7.16190476190476</v>
      </c>
    </row>
    <row r="304" ht="17" customHeight="1">
      <c r="A304" t="s" s="15">
        <v>13</v>
      </c>
      <c r="B304" s="19">
        <v>19.6</v>
      </c>
      <c r="C304" s="19">
        <v>18.8</v>
      </c>
      <c r="D304" s="31">
        <v>19.5047619047619</v>
      </c>
      <c r="E304" s="21"/>
      <c r="F304" s="19">
        <v>2.6</v>
      </c>
      <c r="G304" s="19">
        <v>3.3</v>
      </c>
      <c r="H304" s="32">
        <v>2.63809523809524</v>
      </c>
    </row>
    <row r="305" ht="17" customHeight="1">
      <c r="A305" t="s" s="15">
        <v>14</v>
      </c>
      <c r="B305" s="19">
        <v>15.6</v>
      </c>
      <c r="C305" s="19">
        <v>15.1</v>
      </c>
      <c r="D305" s="31">
        <v>16.1047619047619</v>
      </c>
      <c r="E305" s="21"/>
      <c r="F305" s="19">
        <v>1.1</v>
      </c>
      <c r="G305" s="19">
        <v>1.3</v>
      </c>
      <c r="H305" s="32">
        <v>1.1952380952381</v>
      </c>
    </row>
    <row r="306" ht="17" customHeight="1">
      <c r="A306" t="s" s="15">
        <v>15</v>
      </c>
      <c r="B306" s="19">
        <v>14.8</v>
      </c>
      <c r="C306" s="19">
        <v>14.3</v>
      </c>
      <c r="D306" s="31">
        <v>15.5727272727273</v>
      </c>
      <c r="E306" s="21"/>
      <c r="F306" s="19">
        <v>-0.5</v>
      </c>
      <c r="G306" s="19">
        <v>0.7</v>
      </c>
      <c r="H306" s="32">
        <v>0.163636363636364</v>
      </c>
    </row>
    <row r="307" ht="17" customHeight="1">
      <c r="A307" t="s" s="15">
        <v>16</v>
      </c>
      <c r="B307" s="19">
        <v>17.2</v>
      </c>
      <c r="C307" s="19">
        <v>16.3</v>
      </c>
      <c r="D307" s="31">
        <v>17.335</v>
      </c>
      <c r="E307" s="21"/>
      <c r="F307" s="19">
        <v>0.3</v>
      </c>
      <c r="G307" s="19">
        <v>1.2</v>
      </c>
      <c r="H307" s="32">
        <v>0.325</v>
      </c>
    </row>
    <row r="308" ht="17" customHeight="1">
      <c r="A308" t="s" s="15">
        <v>17</v>
      </c>
      <c r="B308" s="19">
        <v>20.8</v>
      </c>
      <c r="C308" s="19">
        <v>20</v>
      </c>
      <c r="D308" s="31">
        <v>21.405</v>
      </c>
      <c r="E308" s="21"/>
      <c r="F308" s="19">
        <v>2.9</v>
      </c>
      <c r="G308" s="19">
        <v>3.6</v>
      </c>
      <c r="H308" s="32">
        <v>3.56</v>
      </c>
    </row>
    <row r="309" ht="17" customHeight="1">
      <c r="A309" t="s" s="15">
        <v>18</v>
      </c>
      <c r="B309" s="19">
        <v>24.8</v>
      </c>
      <c r="C309" s="19">
        <v>24.1</v>
      </c>
      <c r="D309" s="31">
        <v>24.67</v>
      </c>
      <c r="E309" s="21"/>
      <c r="F309" s="19">
        <v>6.6</v>
      </c>
      <c r="G309" s="19">
        <v>7.3</v>
      </c>
      <c r="H309" s="32">
        <v>7.08</v>
      </c>
    </row>
    <row r="310" ht="17" customHeight="1">
      <c r="A310" t="s" s="15">
        <v>19</v>
      </c>
      <c r="B310" s="19">
        <v>28.7</v>
      </c>
      <c r="C310" s="19">
        <v>27.6</v>
      </c>
      <c r="D310" s="31">
        <v>27.96</v>
      </c>
      <c r="E310" s="21"/>
      <c r="F310" s="19">
        <v>10.2</v>
      </c>
      <c r="G310" s="19">
        <v>10.9</v>
      </c>
      <c r="H310" s="32">
        <v>11.09</v>
      </c>
    </row>
    <row r="311" ht="17" customHeight="1">
      <c r="A311" t="s" s="15">
        <v>20</v>
      </c>
      <c r="B311" s="19">
        <v>30.9</v>
      </c>
      <c r="C311" s="19">
        <v>29.7</v>
      </c>
      <c r="D311" s="31">
        <v>30.395</v>
      </c>
      <c r="E311" s="21"/>
      <c r="F311" s="19">
        <v>12.8</v>
      </c>
      <c r="G311" s="19">
        <v>13.7</v>
      </c>
      <c r="H311" s="32">
        <v>13.695</v>
      </c>
    </row>
    <row r="312" ht="17" customHeight="1">
      <c r="A312" t="s" s="16">
        <v>21</v>
      </c>
      <c r="B312" s="22">
        <f>AVERAGE(B300:B311)</f>
        <v>24.0916666666667</v>
      </c>
      <c r="C312" s="22">
        <f>AVERAGE(C300:C311)</f>
        <v>23.2666666666667</v>
      </c>
      <c r="D312" s="22">
        <f>AVERAGE(D300:D311)</f>
        <v>23.9586994949495</v>
      </c>
      <c r="E312" s="11"/>
      <c r="F312" s="22">
        <f>AVERAGE(F300:F311)</f>
        <v>6.84166666666667</v>
      </c>
      <c r="G312" s="22">
        <f>AVERAGE(G300:G311)</f>
        <v>7.55833333333333</v>
      </c>
      <c r="H312" s="22">
        <f>AVERAGE(H300:H311)</f>
        <v>7.50907287157287</v>
      </c>
    </row>
    <row r="313" ht="17" customHeight="1">
      <c r="A313" s="12"/>
      <c r="B313" s="10"/>
      <c r="C313" s="10"/>
      <c r="D313" s="10"/>
      <c r="E313" s="11"/>
      <c r="F313" s="10"/>
      <c r="G313" s="10"/>
      <c r="H313" s="10"/>
    </row>
    <row r="314" ht="17" customHeight="1">
      <c r="A314" s="12"/>
      <c r="B314" s="10"/>
      <c r="C314" s="10"/>
      <c r="D314" s="10"/>
      <c r="E314" s="11"/>
      <c r="F314" s="10"/>
      <c r="G314" s="10"/>
      <c r="H314" s="10"/>
    </row>
    <row r="315" ht="47" customHeight="1">
      <c r="A315" t="s" s="15">
        <v>83</v>
      </c>
      <c r="B315" t="s" s="18">
        <v>70</v>
      </c>
      <c r="C315" t="s" s="16">
        <v>24</v>
      </c>
      <c r="D315" t="s" s="15">
        <v>84</v>
      </c>
      <c r="E315" s="17"/>
      <c r="F315" t="s" s="18">
        <v>70</v>
      </c>
      <c r="G315" t="s" s="16">
        <v>24</v>
      </c>
      <c r="H315" t="s" s="15">
        <v>84</v>
      </c>
    </row>
    <row r="316" ht="17" customHeight="1">
      <c r="A316" t="s" s="15">
        <v>9</v>
      </c>
      <c r="B316" s="19">
        <v>31.2</v>
      </c>
      <c r="C316" s="19">
        <v>31.4</v>
      </c>
      <c r="D316" s="31">
        <v>31.4363636363636</v>
      </c>
      <c r="E316" s="21"/>
      <c r="F316" s="19">
        <v>14.8</v>
      </c>
      <c r="G316" s="19">
        <v>15.2</v>
      </c>
      <c r="H316" s="32">
        <v>16.3545454545455</v>
      </c>
    </row>
    <row r="317" ht="17" customHeight="1">
      <c r="A317" t="s" s="15">
        <v>10</v>
      </c>
      <c r="B317" s="19">
        <v>30.9</v>
      </c>
      <c r="C317" s="19">
        <v>31</v>
      </c>
      <c r="D317" s="31">
        <v>29.7272727272727</v>
      </c>
      <c r="E317" s="21"/>
      <c r="F317" s="19">
        <v>14.7</v>
      </c>
      <c r="G317" s="19">
        <v>15</v>
      </c>
      <c r="H317" s="32">
        <v>15.9545454545455</v>
      </c>
    </row>
    <row r="318" ht="17" customHeight="1">
      <c r="A318" t="s" s="15">
        <v>11</v>
      </c>
      <c r="B318" s="19">
        <v>28.2</v>
      </c>
      <c r="C318" s="19">
        <v>28.1</v>
      </c>
      <c r="D318" s="31">
        <v>26.7909090909091</v>
      </c>
      <c r="E318" s="21"/>
      <c r="F318" s="19">
        <v>12.1</v>
      </c>
      <c r="G318" s="19">
        <v>12.6</v>
      </c>
      <c r="H318" s="32">
        <v>13.1772727272727</v>
      </c>
    </row>
    <row r="319" ht="17" customHeight="1">
      <c r="A319" t="s" s="15">
        <v>12</v>
      </c>
      <c r="B319" s="19">
        <v>23.8</v>
      </c>
      <c r="C319" s="19">
        <v>23.3</v>
      </c>
      <c r="D319" s="31">
        <v>23.0727272727273</v>
      </c>
      <c r="E319" s="21"/>
      <c r="F319" s="19">
        <v>7.7</v>
      </c>
      <c r="G319" s="19">
        <v>8.199999999999999</v>
      </c>
      <c r="H319" s="32">
        <v>8.390909090909091</v>
      </c>
    </row>
    <row r="320" ht="17" customHeight="1">
      <c r="A320" t="s" s="15">
        <v>13</v>
      </c>
      <c r="B320" s="19">
        <v>19.1</v>
      </c>
      <c r="C320" s="19">
        <v>18.9</v>
      </c>
      <c r="D320" s="31">
        <v>18.6545454545455</v>
      </c>
      <c r="E320" s="21"/>
      <c r="F320" s="19">
        <v>3.7</v>
      </c>
      <c r="G320" s="19">
        <v>4.3</v>
      </c>
      <c r="H320" s="32">
        <v>3.69545454545455</v>
      </c>
    </row>
    <row r="321" ht="17" customHeight="1">
      <c r="A321" t="s" s="15">
        <v>14</v>
      </c>
      <c r="B321" s="19">
        <v>15.2</v>
      </c>
      <c r="C321" s="19">
        <v>15.1</v>
      </c>
      <c r="D321" s="31">
        <v>15.1772727272727</v>
      </c>
      <c r="E321" s="21"/>
      <c r="F321" s="19">
        <v>2</v>
      </c>
      <c r="G321" s="19">
        <v>2.2</v>
      </c>
      <c r="H321" s="32">
        <v>2.45</v>
      </c>
    </row>
    <row r="322" ht="17" customHeight="1">
      <c r="A322" t="s" s="15">
        <v>15</v>
      </c>
      <c r="B322" s="19">
        <v>14.2</v>
      </c>
      <c r="C322" s="19">
        <v>14.2</v>
      </c>
      <c r="D322" s="31">
        <v>14.6454545454545</v>
      </c>
      <c r="E322" s="21"/>
      <c r="F322" s="19">
        <v>0.9</v>
      </c>
      <c r="G322" s="19">
        <v>1.4</v>
      </c>
      <c r="H322" s="32">
        <v>0.918181818181818</v>
      </c>
    </row>
    <row r="323" ht="17" customHeight="1">
      <c r="A323" t="s" s="15">
        <v>16</v>
      </c>
      <c r="B323" s="19">
        <v>16</v>
      </c>
      <c r="C323" s="19">
        <v>15.9</v>
      </c>
      <c r="D323" s="31">
        <v>16.247619047619</v>
      </c>
      <c r="E323" s="21"/>
      <c r="F323" s="19">
        <v>1.3</v>
      </c>
      <c r="G323" s="19">
        <v>1.9</v>
      </c>
      <c r="H323" s="32">
        <v>1.38095238095238</v>
      </c>
    </row>
    <row r="324" ht="17" customHeight="1">
      <c r="A324" t="s" s="15">
        <v>17</v>
      </c>
      <c r="B324" s="19">
        <v>20.2</v>
      </c>
      <c r="C324" s="19">
        <v>19.9</v>
      </c>
      <c r="D324" s="31">
        <v>20.2190476190476</v>
      </c>
      <c r="E324" s="21"/>
      <c r="F324" s="19">
        <v>3.7</v>
      </c>
      <c r="G324" s="19">
        <v>4.1</v>
      </c>
      <c r="H324" s="32">
        <v>4.18571428571429</v>
      </c>
    </row>
    <row r="325" ht="17" customHeight="1">
      <c r="A325" t="s" s="15">
        <v>18</v>
      </c>
      <c r="B325" s="19">
        <v>24</v>
      </c>
      <c r="C325" s="19">
        <v>24</v>
      </c>
      <c r="D325" s="31">
        <v>23.6714285714286</v>
      </c>
      <c r="E325" s="21"/>
      <c r="F325" s="19">
        <v>6.6</v>
      </c>
      <c r="G325" s="19">
        <v>7.3</v>
      </c>
      <c r="H325" s="32">
        <v>7.78571428571429</v>
      </c>
    </row>
    <row r="326" ht="17" customHeight="1">
      <c r="A326" t="s" s="15">
        <v>19</v>
      </c>
      <c r="B326" s="19">
        <v>27.9</v>
      </c>
      <c r="C326" s="19">
        <v>27.6</v>
      </c>
      <c r="D326" s="31">
        <v>27.1380952380952</v>
      </c>
      <c r="E326" s="21"/>
      <c r="F326" s="19">
        <v>10.1</v>
      </c>
      <c r="G326" s="19">
        <v>10.6</v>
      </c>
      <c r="H326" s="32">
        <v>11.6809523809524</v>
      </c>
    </row>
    <row r="327" ht="17" customHeight="1">
      <c r="A327" t="s" s="15">
        <v>20</v>
      </c>
      <c r="B327" s="19">
        <v>30.1</v>
      </c>
      <c r="C327" s="19">
        <v>29.9</v>
      </c>
      <c r="D327" s="31">
        <v>29.4</v>
      </c>
      <c r="E327" s="21"/>
      <c r="F327" s="19">
        <v>13.1</v>
      </c>
      <c r="G327" s="19">
        <v>13.7</v>
      </c>
      <c r="H327" s="32">
        <v>14.1095238095238</v>
      </c>
    </row>
    <row r="328" ht="17" customHeight="1">
      <c r="A328" t="s" s="16">
        <v>21</v>
      </c>
      <c r="B328" s="22">
        <f>AVERAGE(B316:B327)</f>
        <v>23.4</v>
      </c>
      <c r="C328" s="22">
        <f>AVERAGE(C316:C327)</f>
        <v>23.275</v>
      </c>
      <c r="D328" s="22">
        <f>AVERAGE(D316:D327)</f>
        <v>23.0150613275613</v>
      </c>
      <c r="E328" s="11"/>
      <c r="F328" s="22">
        <f>AVERAGE(F316:F327)</f>
        <v>7.55833333333333</v>
      </c>
      <c r="G328" s="22">
        <f>AVERAGE(G316:G327)</f>
        <v>8.04166666666667</v>
      </c>
      <c r="H328" s="22">
        <f>AVERAGE(H316:H327)</f>
        <v>8.340313852813861</v>
      </c>
    </row>
    <row r="329" ht="17" customHeight="1">
      <c r="A329" s="12"/>
      <c r="B329" s="10"/>
      <c r="C329" s="10"/>
      <c r="D329" s="10"/>
      <c r="E329" s="11"/>
      <c r="F329" s="10"/>
      <c r="G329" s="10"/>
      <c r="H329" s="10"/>
    </row>
    <row r="330" ht="17" customHeight="1">
      <c r="A330" s="12"/>
      <c r="B330" s="10"/>
      <c r="C330" s="10"/>
      <c r="D330" s="10"/>
      <c r="E330" s="11"/>
      <c r="F330" s="10"/>
      <c r="G330" s="10"/>
      <c r="H330" s="10"/>
    </row>
    <row r="331" ht="47" customHeight="1">
      <c r="A331" t="s" s="15">
        <v>85</v>
      </c>
      <c r="B331" t="s" s="18">
        <v>86</v>
      </c>
      <c r="C331" t="s" s="16">
        <v>24</v>
      </c>
      <c r="D331" t="s" s="15">
        <v>87</v>
      </c>
      <c r="E331" s="17"/>
      <c r="F331" t="s" s="18">
        <v>86</v>
      </c>
      <c r="G331" t="s" s="16">
        <v>24</v>
      </c>
      <c r="H331" t="s" s="15">
        <v>87</v>
      </c>
    </row>
    <row r="332" ht="17" customHeight="1">
      <c r="A332" t="s" s="15">
        <v>9</v>
      </c>
      <c r="B332" s="19">
        <v>33.1</v>
      </c>
      <c r="C332" s="19">
        <v>33.3</v>
      </c>
      <c r="D332" s="31">
        <v>34.6818181818182</v>
      </c>
      <c r="E332" s="21"/>
      <c r="F332" s="19">
        <v>18.2</v>
      </c>
      <c r="G332" s="19">
        <v>17.7</v>
      </c>
      <c r="H332" s="32">
        <v>18.2954545454545</v>
      </c>
    </row>
    <row r="333" ht="17" customHeight="1">
      <c r="A333" t="s" s="15">
        <v>10</v>
      </c>
      <c r="B333" s="19">
        <v>32.6</v>
      </c>
      <c r="C333" s="19">
        <v>32.9</v>
      </c>
      <c r="D333" s="31">
        <v>32.7045454545455</v>
      </c>
      <c r="E333" s="21"/>
      <c r="F333" s="19">
        <v>17.7</v>
      </c>
      <c r="G333" s="19">
        <v>17.6</v>
      </c>
      <c r="H333" s="32">
        <v>17.7181818181818</v>
      </c>
    </row>
    <row r="334" ht="17" customHeight="1">
      <c r="A334" t="s" s="15">
        <v>11</v>
      </c>
      <c r="B334" s="19">
        <v>29.1</v>
      </c>
      <c r="C334" s="19">
        <v>29.6</v>
      </c>
      <c r="D334" s="31">
        <v>29.2681818181818</v>
      </c>
      <c r="E334" s="21"/>
      <c r="F334" s="19">
        <v>15</v>
      </c>
      <c r="G334" s="19">
        <v>14.7</v>
      </c>
      <c r="H334" s="32">
        <v>14.5</v>
      </c>
    </row>
    <row r="335" ht="17" customHeight="1">
      <c r="A335" t="s" s="15">
        <v>12</v>
      </c>
      <c r="B335" s="19">
        <v>24</v>
      </c>
      <c r="C335" s="19">
        <v>23.8</v>
      </c>
      <c r="D335" s="31">
        <v>24.8318181818182</v>
      </c>
      <c r="E335" s="21"/>
      <c r="F335" s="19">
        <v>10.3</v>
      </c>
      <c r="G335" s="19">
        <v>10.2</v>
      </c>
      <c r="H335" s="32">
        <v>9.786363636363641</v>
      </c>
    </row>
    <row r="336" ht="17" customHeight="1">
      <c r="A336" t="s" s="15">
        <v>13</v>
      </c>
      <c r="B336" s="19">
        <v>18.9</v>
      </c>
      <c r="C336" s="19">
        <v>19.5</v>
      </c>
      <c r="D336" s="31">
        <v>19.3909090909091</v>
      </c>
      <c r="E336" s="21"/>
      <c r="F336" s="19">
        <v>6.3</v>
      </c>
      <c r="G336" s="19">
        <v>6.5</v>
      </c>
      <c r="H336" s="32">
        <v>5.26818181818182</v>
      </c>
    </row>
    <row r="337" ht="17" customHeight="1">
      <c r="A337" t="s" s="15">
        <v>14</v>
      </c>
      <c r="B337" s="19">
        <v>14.8</v>
      </c>
      <c r="C337" s="19">
        <v>15.2</v>
      </c>
      <c r="D337" s="31">
        <v>15.4681818181818</v>
      </c>
      <c r="E337" s="21"/>
      <c r="F337" s="19">
        <v>4.6</v>
      </c>
      <c r="G337" s="19">
        <v>4.3</v>
      </c>
      <c r="H337" s="32">
        <v>3.83636363636364</v>
      </c>
    </row>
    <row r="338" ht="17" customHeight="1">
      <c r="A338" t="s" s="15">
        <v>15</v>
      </c>
      <c r="B338" s="19">
        <v>14</v>
      </c>
      <c r="C338" s="19">
        <v>14.6</v>
      </c>
      <c r="D338" s="31">
        <v>14.8409090909091</v>
      </c>
      <c r="E338" s="21"/>
      <c r="F338" s="19">
        <v>2.9</v>
      </c>
      <c r="G338" s="19">
        <v>3.5</v>
      </c>
      <c r="H338" s="32">
        <v>2.54545454545455</v>
      </c>
    </row>
    <row r="339" ht="17" customHeight="1">
      <c r="A339" t="s" s="15">
        <v>16</v>
      </c>
      <c r="B339" s="19">
        <v>16.3</v>
      </c>
      <c r="C339" s="19">
        <v>16.7</v>
      </c>
      <c r="D339" s="31">
        <v>16.5619047619048</v>
      </c>
      <c r="E339" s="21"/>
      <c r="F339" s="19">
        <v>4.1</v>
      </c>
      <c r="G339" s="19">
        <v>4.4</v>
      </c>
      <c r="H339" s="32">
        <v>2.46190476190476</v>
      </c>
    </row>
    <row r="340" ht="17" customHeight="1">
      <c r="A340" t="s" s="15">
        <v>17</v>
      </c>
      <c r="B340" s="19">
        <v>20</v>
      </c>
      <c r="C340" s="19">
        <v>20.4</v>
      </c>
      <c r="D340" s="31">
        <v>20.9285714285714</v>
      </c>
      <c r="E340" s="21"/>
      <c r="F340" s="19">
        <v>6.8</v>
      </c>
      <c r="G340" s="19">
        <v>6.7</v>
      </c>
      <c r="H340" s="32">
        <v>4.94285714285714</v>
      </c>
    </row>
    <row r="341" ht="17" customHeight="1">
      <c r="A341" t="s" s="15">
        <v>18</v>
      </c>
      <c r="B341" s="19">
        <v>24.4</v>
      </c>
      <c r="C341" s="19">
        <v>24.7</v>
      </c>
      <c r="D341" s="31">
        <v>25.447619047619</v>
      </c>
      <c r="E341" s="21"/>
      <c r="F341" s="19">
        <v>9.9</v>
      </c>
      <c r="G341" s="19">
        <v>9.800000000000001</v>
      </c>
      <c r="H341" s="32">
        <v>8.642857142857141</v>
      </c>
    </row>
    <row r="342" ht="17" customHeight="1">
      <c r="A342" t="s" s="15">
        <v>19</v>
      </c>
      <c r="B342" s="19">
        <v>28.9</v>
      </c>
      <c r="C342" s="19">
        <v>29</v>
      </c>
      <c r="D342" s="31">
        <v>29.5285714285714</v>
      </c>
      <c r="E342" s="21"/>
      <c r="F342" s="19">
        <v>13.5</v>
      </c>
      <c r="G342" s="19">
        <v>13.3</v>
      </c>
      <c r="H342" s="32">
        <v>13.0047619047619</v>
      </c>
    </row>
    <row r="343" ht="17" customHeight="1">
      <c r="A343" t="s" s="15">
        <v>20</v>
      </c>
      <c r="B343" s="19">
        <v>31.8</v>
      </c>
      <c r="C343" s="19">
        <v>31.7</v>
      </c>
      <c r="D343" s="31">
        <v>32.0285714285714</v>
      </c>
      <c r="E343" s="21"/>
      <c r="F343" s="19">
        <v>16.4</v>
      </c>
      <c r="G343" s="19">
        <v>16.3</v>
      </c>
      <c r="H343" s="32">
        <v>15.5</v>
      </c>
    </row>
    <row r="344" ht="17" customHeight="1">
      <c r="A344" t="s" s="16">
        <v>21</v>
      </c>
      <c r="B344" s="22">
        <f>AVERAGE(B332:B343)</f>
        <v>23.9916666666667</v>
      </c>
      <c r="C344" s="22">
        <f>AVERAGE(C332:C343)</f>
        <v>24.2833333333333</v>
      </c>
      <c r="D344" s="22">
        <f>AVERAGE(D332:D343)</f>
        <v>24.6401334776335</v>
      </c>
      <c r="E344" s="11"/>
      <c r="F344" s="22">
        <f>AVERAGE(F332:F343)</f>
        <v>10.475</v>
      </c>
      <c r="G344" s="22">
        <f>AVERAGE(G332:G343)</f>
        <v>10.4166666666667</v>
      </c>
      <c r="H344" s="22">
        <f>AVERAGE(H332:H343)</f>
        <v>9.70853174603174</v>
      </c>
    </row>
    <row r="345" ht="17" customHeight="1">
      <c r="A345" s="12"/>
      <c r="B345" s="10"/>
      <c r="C345" s="10"/>
      <c r="D345" s="10"/>
      <c r="E345" s="11"/>
      <c r="F345" s="10"/>
      <c r="G345" s="10"/>
      <c r="H345" s="10"/>
    </row>
    <row r="346" ht="17" customHeight="1">
      <c r="A346" s="12"/>
      <c r="B346" s="10"/>
      <c r="C346" s="10"/>
      <c r="D346" s="10"/>
      <c r="E346" s="11"/>
      <c r="F346" s="10"/>
      <c r="G346" s="10"/>
      <c r="H346" s="10"/>
    </row>
    <row r="347" ht="47" customHeight="1">
      <c r="A347" t="s" s="15">
        <v>88</v>
      </c>
      <c r="B347" t="s" s="18">
        <v>27</v>
      </c>
      <c r="C347" t="s" s="16">
        <v>24</v>
      </c>
      <c r="D347" t="s" s="15">
        <v>89</v>
      </c>
      <c r="E347" s="17"/>
      <c r="F347" t="s" s="18">
        <v>27</v>
      </c>
      <c r="G347" t="s" s="16">
        <v>24</v>
      </c>
      <c r="H347" t="s" s="15">
        <v>89</v>
      </c>
    </row>
    <row r="348" ht="17" customHeight="1">
      <c r="A348" t="s" s="15">
        <v>9</v>
      </c>
      <c r="B348" s="19">
        <v>32.3</v>
      </c>
      <c r="C348" s="19">
        <v>32.1</v>
      </c>
      <c r="D348" s="31">
        <v>33.3772727272727</v>
      </c>
      <c r="E348" s="21"/>
      <c r="F348" s="19">
        <v>16.4</v>
      </c>
      <c r="G348" s="19">
        <v>16.4</v>
      </c>
      <c r="H348" s="32">
        <v>17.4318181818182</v>
      </c>
    </row>
    <row r="349" ht="17" customHeight="1">
      <c r="A349" t="s" s="15">
        <v>10</v>
      </c>
      <c r="B349" s="19">
        <v>32.7</v>
      </c>
      <c r="C349" s="19">
        <v>32.1</v>
      </c>
      <c r="D349" s="31">
        <v>31.5181818181818</v>
      </c>
      <c r="E349" s="21"/>
      <c r="F349" s="19">
        <v>16.9</v>
      </c>
      <c r="G349" s="19">
        <v>16.6</v>
      </c>
      <c r="H349" s="32">
        <v>17.0090909090909</v>
      </c>
    </row>
    <row r="350" ht="17" customHeight="1">
      <c r="A350" t="s" s="15">
        <v>11</v>
      </c>
      <c r="B350" s="19">
        <v>28.7</v>
      </c>
      <c r="C350" s="19">
        <v>28.8</v>
      </c>
      <c r="D350" s="31">
        <v>28.2227272727273</v>
      </c>
      <c r="E350" s="21"/>
      <c r="F350" s="19">
        <v>13.6</v>
      </c>
      <c r="G350" s="19">
        <v>13.9</v>
      </c>
      <c r="H350" s="32">
        <v>13.7227272727273</v>
      </c>
    </row>
    <row r="351" ht="17" customHeight="1">
      <c r="A351" t="s" s="15">
        <v>12</v>
      </c>
      <c r="B351" s="19">
        <v>23.6</v>
      </c>
      <c r="C351" s="19">
        <v>23.1</v>
      </c>
      <c r="D351" s="31">
        <v>23.5636363636364</v>
      </c>
      <c r="E351" s="21"/>
      <c r="F351" s="19">
        <v>8.9</v>
      </c>
      <c r="G351" s="19">
        <v>9.300000000000001</v>
      </c>
      <c r="H351" s="32">
        <v>9.481818181818181</v>
      </c>
    </row>
    <row r="352" ht="17" customHeight="1">
      <c r="A352" t="s" s="15">
        <v>13</v>
      </c>
      <c r="B352" s="19">
        <v>18.2</v>
      </c>
      <c r="C352" s="19">
        <v>18.6</v>
      </c>
      <c r="D352" s="31">
        <v>18.0909090909091</v>
      </c>
      <c r="E352" s="21"/>
      <c r="F352" s="19">
        <v>5.7</v>
      </c>
      <c r="G352" s="19">
        <v>5.6</v>
      </c>
      <c r="H352" s="32">
        <v>5.45</v>
      </c>
    </row>
    <row r="353" ht="17" customHeight="1">
      <c r="A353" t="s" s="15">
        <v>14</v>
      </c>
      <c r="B353" s="19">
        <v>14.4</v>
      </c>
      <c r="C353" s="19">
        <v>14.4</v>
      </c>
      <c r="D353" s="31">
        <v>14.4181818181818</v>
      </c>
      <c r="E353" s="21"/>
      <c r="F353" s="19">
        <v>3.9</v>
      </c>
      <c r="G353" s="19">
        <v>3.8</v>
      </c>
      <c r="H353" s="32">
        <v>3.89545454545455</v>
      </c>
    </row>
    <row r="354" ht="17" customHeight="1">
      <c r="A354" t="s" s="15">
        <v>15</v>
      </c>
      <c r="B354" s="19">
        <v>13.8</v>
      </c>
      <c r="C354" s="19">
        <v>13.9</v>
      </c>
      <c r="D354" s="31">
        <v>13.4954545454545</v>
      </c>
      <c r="E354" s="21"/>
      <c r="F354" s="19">
        <v>3.3</v>
      </c>
      <c r="G354" s="19">
        <v>3.2</v>
      </c>
      <c r="H354" s="32">
        <v>3.21363636363636</v>
      </c>
    </row>
    <row r="355" ht="17" customHeight="1">
      <c r="A355" t="s" s="15">
        <v>16</v>
      </c>
      <c r="B355" s="19">
        <v>15.7</v>
      </c>
      <c r="C355" s="19">
        <v>15.9</v>
      </c>
      <c r="D355" s="31">
        <v>14.9380952380952</v>
      </c>
      <c r="E355" s="21"/>
      <c r="F355" s="19">
        <v>3.9</v>
      </c>
      <c r="G355" s="19">
        <v>4.1</v>
      </c>
      <c r="H355" s="32">
        <v>3.1952380952381</v>
      </c>
    </row>
    <row r="356" ht="17" customHeight="1">
      <c r="A356" t="s" s="15">
        <v>17</v>
      </c>
      <c r="B356" s="19">
        <v>19.3</v>
      </c>
      <c r="C356" s="19">
        <v>19.4</v>
      </c>
      <c r="D356" s="31">
        <v>18.8190476190476</v>
      </c>
      <c r="E356" s="21"/>
      <c r="F356" s="19">
        <v>6</v>
      </c>
      <c r="G356" s="19">
        <v>6.1</v>
      </c>
      <c r="H356" s="32">
        <v>5.02857142857143</v>
      </c>
    </row>
    <row r="357" ht="17" customHeight="1">
      <c r="A357" t="s" s="15">
        <v>18</v>
      </c>
      <c r="B357" s="19">
        <v>23.3</v>
      </c>
      <c r="C357" s="19">
        <v>23.4</v>
      </c>
      <c r="D357" s="31">
        <v>23.3714285714286</v>
      </c>
      <c r="E357" s="21"/>
      <c r="F357" s="19">
        <v>8.6</v>
      </c>
      <c r="G357" s="19">
        <v>8.699999999999999</v>
      </c>
      <c r="H357" s="32">
        <v>8.009523809523809</v>
      </c>
    </row>
    <row r="358" ht="17" customHeight="1">
      <c r="A358" t="s" s="15">
        <v>19</v>
      </c>
      <c r="B358" s="19">
        <v>27.7</v>
      </c>
      <c r="C358" s="19">
        <v>27.4</v>
      </c>
      <c r="D358" s="31">
        <v>27.8047619047619</v>
      </c>
      <c r="E358" s="21"/>
      <c r="F358" s="19">
        <v>11.8</v>
      </c>
      <c r="G358" s="19">
        <v>11.9</v>
      </c>
      <c r="H358" s="32">
        <v>12.3380952380952</v>
      </c>
    </row>
    <row r="359" ht="17" customHeight="1">
      <c r="A359" t="s" s="15">
        <v>20</v>
      </c>
      <c r="B359" s="19">
        <v>30.8</v>
      </c>
      <c r="C359" s="19">
        <v>30.8</v>
      </c>
      <c r="D359" s="31">
        <v>30.5380952380952</v>
      </c>
      <c r="E359" s="21"/>
      <c r="F359" s="19">
        <v>14.7</v>
      </c>
      <c r="G359" s="19">
        <v>14.9</v>
      </c>
      <c r="H359" s="32">
        <v>14.652380952381</v>
      </c>
    </row>
    <row r="360" ht="17" customHeight="1">
      <c r="A360" t="s" s="16">
        <v>21</v>
      </c>
      <c r="B360" s="22">
        <f>AVERAGE(B348:B359)</f>
        <v>23.375</v>
      </c>
      <c r="C360" s="22">
        <f>AVERAGE(C348:C359)</f>
        <v>23.325</v>
      </c>
      <c r="D360" s="22">
        <f>AVERAGE(D348:D359)</f>
        <v>23.179816017316</v>
      </c>
      <c r="E360" s="11"/>
      <c r="F360" s="22">
        <f>AVERAGE(F348:F359)</f>
        <v>9.475</v>
      </c>
      <c r="G360" s="22">
        <f>AVERAGE(G348:G359)</f>
        <v>9.54166666666667</v>
      </c>
      <c r="H360" s="22">
        <f>AVERAGE(H348:H359)</f>
        <v>9.45236291486292</v>
      </c>
    </row>
    <row r="361" ht="17" customHeight="1">
      <c r="A361" s="12"/>
      <c r="B361" s="10"/>
      <c r="C361" s="10"/>
      <c r="D361" s="10"/>
      <c r="E361" s="11"/>
      <c r="F361" s="10"/>
      <c r="G361" s="10"/>
      <c r="H361" s="10"/>
    </row>
    <row r="362" ht="17" customHeight="1">
      <c r="A362" s="12"/>
      <c r="B362" s="10"/>
      <c r="C362" s="10"/>
      <c r="D362" s="10"/>
      <c r="E362" s="11"/>
      <c r="F362" s="10"/>
      <c r="G362" s="10"/>
      <c r="H362" s="10"/>
    </row>
    <row r="363" ht="47" customHeight="1">
      <c r="A363" t="s" s="15">
        <v>90</v>
      </c>
      <c r="B363" t="s" s="18">
        <v>91</v>
      </c>
      <c r="C363" t="s" s="16">
        <v>24</v>
      </c>
      <c r="D363" t="s" s="15">
        <v>92</v>
      </c>
      <c r="E363" s="17"/>
      <c r="F363" t="s" s="18">
        <v>91</v>
      </c>
      <c r="G363" t="s" s="16">
        <v>24</v>
      </c>
      <c r="H363" t="s" s="15">
        <v>92</v>
      </c>
    </row>
    <row r="364" ht="17" customHeight="1">
      <c r="A364" t="s" s="15">
        <v>9</v>
      </c>
      <c r="B364" s="19">
        <v>28.2</v>
      </c>
      <c r="C364" s="19">
        <v>27.5</v>
      </c>
      <c r="D364" s="31">
        <v>28.6545454545455</v>
      </c>
      <c r="E364" s="21"/>
      <c r="F364" s="19">
        <v>12.9</v>
      </c>
      <c r="G364" s="19">
        <v>13.4</v>
      </c>
      <c r="H364" s="32">
        <v>12.9681818181818</v>
      </c>
    </row>
    <row r="365" ht="17" customHeight="1">
      <c r="A365" t="s" s="15">
        <v>10</v>
      </c>
      <c r="B365" s="19">
        <v>26.9</v>
      </c>
      <c r="C365" s="19">
        <v>27.3</v>
      </c>
      <c r="D365" s="31">
        <v>26.5454545454545</v>
      </c>
      <c r="E365" s="21"/>
      <c r="F365" s="19">
        <v>12.8</v>
      </c>
      <c r="G365" s="19">
        <v>13.6</v>
      </c>
      <c r="H365" s="32">
        <v>12.9363636363636</v>
      </c>
    </row>
    <row r="366" ht="17" customHeight="1">
      <c r="A366" t="s" s="15">
        <v>11</v>
      </c>
      <c r="B366" s="19">
        <v>24.6</v>
      </c>
      <c r="C366" s="19">
        <v>24.5</v>
      </c>
      <c r="D366" s="31">
        <v>23.7363636363636</v>
      </c>
      <c r="E366" s="21"/>
      <c r="F366" s="19">
        <v>11</v>
      </c>
      <c r="G366" s="19">
        <v>11.7</v>
      </c>
      <c r="H366" s="32">
        <v>10.3090909090909</v>
      </c>
    </row>
    <row r="367" ht="17" customHeight="1">
      <c r="A367" t="s" s="15">
        <v>12</v>
      </c>
      <c r="B367" s="19">
        <v>20.2</v>
      </c>
      <c r="C367" s="19">
        <v>19.5</v>
      </c>
      <c r="D367" s="31">
        <v>20.2318181818182</v>
      </c>
      <c r="E367" s="21"/>
      <c r="F367" s="19">
        <v>7.2</v>
      </c>
      <c r="G367" s="19">
        <v>7.8</v>
      </c>
      <c r="H367" s="32">
        <v>6.08181818181818</v>
      </c>
    </row>
    <row r="368" ht="17" customHeight="1">
      <c r="A368" t="s" s="15">
        <v>13</v>
      </c>
      <c r="B368" s="19">
        <v>15.3</v>
      </c>
      <c r="C368" s="19">
        <v>15.5</v>
      </c>
      <c r="D368" s="31">
        <v>15.9545454545455</v>
      </c>
      <c r="E368" s="21"/>
      <c r="F368" s="19">
        <v>3.7</v>
      </c>
      <c r="G368" s="19">
        <v>4.8</v>
      </c>
      <c r="H368" s="32">
        <v>2.13181818181818</v>
      </c>
    </row>
    <row r="369" ht="17" customHeight="1">
      <c r="A369" t="s" s="15">
        <v>14</v>
      </c>
      <c r="B369" s="19">
        <v>11.8</v>
      </c>
      <c r="C369" s="19">
        <v>11.8</v>
      </c>
      <c r="D369" s="31">
        <v>12.6181818181818</v>
      </c>
      <c r="E369" s="21"/>
      <c r="F369" s="19">
        <v>2.2</v>
      </c>
      <c r="G369" s="19">
        <v>2.8</v>
      </c>
      <c r="H369" s="32">
        <v>1.42727272727273</v>
      </c>
    </row>
    <row r="370" ht="17" customHeight="1">
      <c r="A370" t="s" s="15">
        <v>15</v>
      </c>
      <c r="B370" s="19">
        <v>11</v>
      </c>
      <c r="C370" s="19">
        <v>11.3</v>
      </c>
      <c r="D370" s="31">
        <v>11.9772727272727</v>
      </c>
      <c r="E370" s="21"/>
      <c r="F370" s="19">
        <v>1.1</v>
      </c>
      <c r="G370" s="19">
        <v>2.1</v>
      </c>
      <c r="H370" s="32">
        <v>0.272727272727273</v>
      </c>
    </row>
    <row r="371" ht="17" customHeight="1">
      <c r="A371" t="s" s="15">
        <v>16</v>
      </c>
      <c r="B371" s="19">
        <v>13.2</v>
      </c>
      <c r="C371" s="19">
        <v>13.2</v>
      </c>
      <c r="D371" s="31">
        <v>13.3857142857143</v>
      </c>
      <c r="E371" s="21"/>
      <c r="F371" s="19">
        <v>1.7</v>
      </c>
      <c r="G371" s="19">
        <v>2.6</v>
      </c>
      <c r="H371" s="32">
        <v>0.59047619047619</v>
      </c>
    </row>
    <row r="372" ht="17" customHeight="1">
      <c r="A372" t="s" s="15">
        <v>17</v>
      </c>
      <c r="B372" s="19">
        <v>16.7</v>
      </c>
      <c r="C372" s="19">
        <v>16.8</v>
      </c>
      <c r="D372" s="31">
        <v>16.9571428571429</v>
      </c>
      <c r="E372" s="21"/>
      <c r="F372" s="19">
        <v>3.9</v>
      </c>
      <c r="G372" s="19">
        <v>4.7</v>
      </c>
      <c r="H372" s="32">
        <v>2.92857142857143</v>
      </c>
    </row>
    <row r="373" ht="17" customHeight="1">
      <c r="A373" t="s" s="15">
        <v>18</v>
      </c>
      <c r="B373" s="19">
        <v>20.7</v>
      </c>
      <c r="C373" s="19">
        <v>20.8</v>
      </c>
      <c r="D373" s="31">
        <v>20.4190476190476</v>
      </c>
      <c r="E373" s="21"/>
      <c r="F373" s="19">
        <v>6.6</v>
      </c>
      <c r="G373" s="19">
        <v>7.3</v>
      </c>
      <c r="H373" s="32">
        <v>5.3047619047619</v>
      </c>
    </row>
    <row r="374" ht="17" customHeight="1">
      <c r="A374" t="s" s="15">
        <v>19</v>
      </c>
      <c r="B374" s="19">
        <v>24.1</v>
      </c>
      <c r="C374" s="19">
        <v>23.9</v>
      </c>
      <c r="D374" s="31">
        <v>23.8714285714286</v>
      </c>
      <c r="E374" s="21"/>
      <c r="F374" s="19">
        <v>9.199999999999999</v>
      </c>
      <c r="G374" s="19">
        <v>10.1</v>
      </c>
      <c r="H374" s="32">
        <v>8.733333333333331</v>
      </c>
    </row>
    <row r="375" ht="17" customHeight="1">
      <c r="A375" t="s" s="15">
        <v>20</v>
      </c>
      <c r="B375" s="19">
        <v>26.9</v>
      </c>
      <c r="C375" s="19">
        <v>26.4</v>
      </c>
      <c r="D375" s="31">
        <v>26.4428571428571</v>
      </c>
      <c r="E375" s="21"/>
      <c r="F375" s="19">
        <v>11.4</v>
      </c>
      <c r="G375" s="19">
        <v>12.4</v>
      </c>
      <c r="H375" s="32">
        <v>11.052380952381</v>
      </c>
    </row>
    <row r="376" ht="17" customHeight="1">
      <c r="A376" t="s" s="16">
        <v>21</v>
      </c>
      <c r="B376" s="22">
        <f>AVERAGE(B364:B375)</f>
        <v>19.9666666666667</v>
      </c>
      <c r="C376" s="22">
        <f>AVERAGE(C364:C375)</f>
        <v>19.875</v>
      </c>
      <c r="D376" s="22">
        <f>AVERAGE(D364:D375)</f>
        <v>20.0661976911977</v>
      </c>
      <c r="E376" s="11"/>
      <c r="F376" s="22">
        <f>AVERAGE(F364:F375)</f>
        <v>6.975</v>
      </c>
      <c r="G376" s="22">
        <f>AVERAGE(G364:G375)</f>
        <v>7.775</v>
      </c>
      <c r="H376" s="22">
        <f>AVERAGE(H364:H375)</f>
        <v>6.22806637806638</v>
      </c>
    </row>
    <row r="377" ht="17" customHeight="1">
      <c r="A377" s="12"/>
      <c r="B377" s="10"/>
      <c r="C377" s="10"/>
      <c r="D377" s="10"/>
      <c r="E377" s="11"/>
      <c r="F377" s="10"/>
      <c r="G377" s="10"/>
      <c r="H377" s="10"/>
    </row>
    <row r="378" ht="17" customHeight="1">
      <c r="A378" s="12"/>
      <c r="B378" s="10"/>
      <c r="C378" s="10"/>
      <c r="D378" s="10"/>
      <c r="E378" s="11"/>
      <c r="F378" s="10"/>
      <c r="G378" s="10"/>
      <c r="H378" s="10"/>
    </row>
    <row r="379" ht="47" customHeight="1">
      <c r="A379" t="s" s="15">
        <v>93</v>
      </c>
      <c r="B379" t="s" s="18">
        <v>94</v>
      </c>
      <c r="C379" t="s" s="16">
        <v>24</v>
      </c>
      <c r="D379" t="s" s="15">
        <v>95</v>
      </c>
      <c r="E379" s="17"/>
      <c r="F379" t="s" s="18">
        <v>94</v>
      </c>
      <c r="G379" t="s" s="16">
        <v>24</v>
      </c>
      <c r="H379" t="s" s="15">
        <v>95</v>
      </c>
    </row>
    <row r="380" ht="17" customHeight="1">
      <c r="A380" t="s" s="15">
        <v>9</v>
      </c>
      <c r="B380" s="19">
        <v>24.5</v>
      </c>
      <c r="C380" s="19">
        <v>23.1</v>
      </c>
      <c r="D380" s="31">
        <v>24.2909090909091</v>
      </c>
      <c r="E380" s="21"/>
      <c r="F380" s="19">
        <v>15.9</v>
      </c>
      <c r="G380" s="19">
        <v>16.2</v>
      </c>
      <c r="H380" s="32">
        <v>17.15</v>
      </c>
    </row>
    <row r="381" ht="17" customHeight="1">
      <c r="A381" t="s" s="15">
        <v>10</v>
      </c>
      <c r="B381" s="19">
        <v>24.6</v>
      </c>
      <c r="C381" s="19">
        <v>23.6</v>
      </c>
      <c r="D381" s="31">
        <v>23.9454545454545</v>
      </c>
      <c r="E381" s="21"/>
      <c r="F381" s="19">
        <v>16.1</v>
      </c>
      <c r="G381" s="19">
        <v>16.7</v>
      </c>
      <c r="H381" s="32">
        <v>17.1954545454545</v>
      </c>
    </row>
    <row r="382" ht="17" customHeight="1">
      <c r="A382" t="s" s="15">
        <v>11</v>
      </c>
      <c r="B382" s="19">
        <v>23.8</v>
      </c>
      <c r="C382" s="19">
        <v>22.7</v>
      </c>
      <c r="D382" s="31">
        <v>23.2363636363636</v>
      </c>
      <c r="E382" s="21"/>
      <c r="F382" s="19">
        <v>14.9</v>
      </c>
      <c r="G382" s="19">
        <v>15.4</v>
      </c>
      <c r="H382" s="32">
        <v>15.7090909090909</v>
      </c>
    </row>
    <row r="383" ht="17" customHeight="1">
      <c r="A383" t="s" s="15">
        <v>12</v>
      </c>
      <c r="B383" s="19">
        <v>22.2</v>
      </c>
      <c r="C383" s="19">
        <v>20.8</v>
      </c>
      <c r="D383" s="31">
        <v>21.6954545454545</v>
      </c>
      <c r="E383" s="21"/>
      <c r="F383" s="19">
        <v>12.3</v>
      </c>
      <c r="G383" s="19">
        <v>12.8</v>
      </c>
      <c r="H383" s="32">
        <v>13.0863636363636</v>
      </c>
    </row>
    <row r="384" ht="17" customHeight="1">
      <c r="A384" t="s" s="15">
        <v>13</v>
      </c>
      <c r="B384" s="19">
        <v>19.6</v>
      </c>
      <c r="C384" s="19">
        <v>18.4</v>
      </c>
      <c r="D384" s="31">
        <v>19.45</v>
      </c>
      <c r="E384" s="21"/>
      <c r="F384" s="19">
        <v>9.1</v>
      </c>
      <c r="G384" s="19">
        <v>9.800000000000001</v>
      </c>
      <c r="H384" s="32">
        <v>9.868181818181821</v>
      </c>
    </row>
    <row r="385" ht="17" customHeight="1">
      <c r="A385" t="s" s="15">
        <v>14</v>
      </c>
      <c r="B385" s="19">
        <v>17.2</v>
      </c>
      <c r="C385" s="19">
        <v>16.3</v>
      </c>
      <c r="D385" s="31">
        <v>17.1636363636364</v>
      </c>
      <c r="E385" s="21"/>
      <c r="F385" s="19">
        <v>6.9</v>
      </c>
      <c r="G385" s="19">
        <v>7.5</v>
      </c>
      <c r="H385" s="32">
        <v>8.072727272727271</v>
      </c>
    </row>
    <row r="386" ht="17" customHeight="1">
      <c r="A386" t="s" s="15">
        <v>15</v>
      </c>
      <c r="B386" s="19">
        <v>16.4</v>
      </c>
      <c r="C386" s="19">
        <v>15.6</v>
      </c>
      <c r="D386" s="31">
        <v>16.9227272727273</v>
      </c>
      <c r="E386" s="21"/>
      <c r="F386" s="19">
        <v>5.7</v>
      </c>
      <c r="G386" s="19">
        <v>6.5</v>
      </c>
      <c r="H386" s="32">
        <v>6.85909090909091</v>
      </c>
    </row>
    <row r="387" ht="17" customHeight="1">
      <c r="A387" t="s" s="15">
        <v>16</v>
      </c>
      <c r="B387" s="19">
        <v>17.4</v>
      </c>
      <c r="C387" s="19">
        <v>16.5</v>
      </c>
      <c r="D387" s="31">
        <v>17.6904761904762</v>
      </c>
      <c r="E387" s="21"/>
      <c r="F387" s="19">
        <v>6.3</v>
      </c>
      <c r="G387" s="19">
        <v>6.9</v>
      </c>
      <c r="H387" s="32">
        <v>7.28095238095238</v>
      </c>
    </row>
    <row r="388" ht="17" customHeight="1">
      <c r="A388" t="s" s="15">
        <v>17</v>
      </c>
      <c r="B388" s="19">
        <v>19.1</v>
      </c>
      <c r="C388" s="19">
        <v>18.2</v>
      </c>
      <c r="D388" s="31">
        <v>19.652380952381</v>
      </c>
      <c r="E388" s="21"/>
      <c r="F388" s="19">
        <v>8.4</v>
      </c>
      <c r="G388" s="19">
        <v>8.800000000000001</v>
      </c>
      <c r="H388" s="32">
        <v>9.4</v>
      </c>
    </row>
    <row r="389" ht="17" customHeight="1">
      <c r="A389" t="s" s="15">
        <v>18</v>
      </c>
      <c r="B389" s="19">
        <v>20.6</v>
      </c>
      <c r="C389" s="19">
        <v>19.6</v>
      </c>
      <c r="D389" s="31">
        <v>20.6857142857143</v>
      </c>
      <c r="E389" s="21"/>
      <c r="F389" s="19">
        <v>10.7</v>
      </c>
      <c r="G389" s="19">
        <v>11.2</v>
      </c>
      <c r="H389" s="32">
        <v>11.452380952381</v>
      </c>
    </row>
    <row r="390" ht="17" customHeight="1">
      <c r="A390" t="s" s="15">
        <v>19</v>
      </c>
      <c r="B390" s="19">
        <v>22.1</v>
      </c>
      <c r="C390" s="19">
        <v>20.7</v>
      </c>
      <c r="D390" s="31">
        <v>21.6285714285714</v>
      </c>
      <c r="E390" s="21"/>
      <c r="F390" s="19">
        <v>12.8</v>
      </c>
      <c r="G390" s="19">
        <v>13.1</v>
      </c>
      <c r="H390" s="32">
        <v>13.9095238095238</v>
      </c>
    </row>
    <row r="391" ht="17" customHeight="1">
      <c r="A391" t="s" s="15">
        <v>20</v>
      </c>
      <c r="B391" s="19">
        <v>23.4</v>
      </c>
      <c r="C391" s="19">
        <v>22.1</v>
      </c>
      <c r="D391" s="31">
        <v>22.9142857142857</v>
      </c>
      <c r="E391" s="21"/>
      <c r="F391" s="19">
        <v>14.7</v>
      </c>
      <c r="G391" s="19">
        <v>15.1</v>
      </c>
      <c r="H391" s="32">
        <v>15.5952380952381</v>
      </c>
    </row>
    <row r="392" ht="17" customHeight="1">
      <c r="A392" t="s" s="16">
        <v>21</v>
      </c>
      <c r="B392" s="22">
        <f>AVERAGE(B380:B391)</f>
        <v>20.9083333333333</v>
      </c>
      <c r="C392" s="22">
        <f>AVERAGE(C380:C391)</f>
        <v>19.8</v>
      </c>
      <c r="D392" s="22">
        <f>AVERAGE(D380:D391)</f>
        <v>20.7729978354978</v>
      </c>
      <c r="E392" s="11"/>
      <c r="F392" s="22">
        <f>AVERAGE(F380:F391)</f>
        <v>11.15</v>
      </c>
      <c r="G392" s="22">
        <f>AVERAGE(G380:G391)</f>
        <v>11.6666666666667</v>
      </c>
      <c r="H392" s="22">
        <f>AVERAGE(H380:H391)</f>
        <v>12.1315836940837</v>
      </c>
    </row>
    <row r="393" ht="17" customHeight="1">
      <c r="A393" s="12"/>
      <c r="B393" s="10"/>
      <c r="C393" s="10"/>
      <c r="D393" s="10"/>
      <c r="E393" s="11"/>
      <c r="F393" s="10"/>
      <c r="G393" s="10"/>
      <c r="H393" s="10"/>
    </row>
    <row r="394" ht="17" customHeight="1">
      <c r="A394" s="12"/>
      <c r="B394" s="10"/>
      <c r="C394" s="10"/>
      <c r="D394" s="10"/>
      <c r="E394" s="11"/>
      <c r="F394" s="10"/>
      <c r="G394" s="10"/>
      <c r="H394" s="10"/>
    </row>
    <row r="395" ht="40.8" customHeight="1">
      <c r="A395" t="s" s="15">
        <v>96</v>
      </c>
      <c r="B395" t="s" s="18">
        <v>97</v>
      </c>
      <c r="C395" t="s" s="16">
        <v>5</v>
      </c>
      <c r="D395" t="s" s="15">
        <v>98</v>
      </c>
      <c r="E395" s="17"/>
      <c r="F395" t="s" s="18">
        <v>99</v>
      </c>
      <c r="G395" t="s" s="16">
        <v>8</v>
      </c>
      <c r="H395" t="s" s="15">
        <v>98</v>
      </c>
    </row>
    <row r="396" ht="17" customHeight="1">
      <c r="A396" t="s" s="15">
        <v>9</v>
      </c>
      <c r="B396" s="19">
        <v>27.2</v>
      </c>
      <c r="C396" s="19">
        <v>27.1</v>
      </c>
      <c r="D396" s="32">
        <v>27.1909090909091</v>
      </c>
      <c r="E396" s="21"/>
      <c r="F396" s="19">
        <v>13.1</v>
      </c>
      <c r="G396" s="19">
        <v>13.6</v>
      </c>
      <c r="H396" s="32">
        <v>13.0454545454545</v>
      </c>
    </row>
    <row r="397" ht="17" customHeight="1">
      <c r="A397" t="s" s="15">
        <v>10</v>
      </c>
      <c r="B397" s="19">
        <v>26.2</v>
      </c>
      <c r="C397" s="19">
        <v>26.4</v>
      </c>
      <c r="D397" s="32">
        <v>25.8772727272727</v>
      </c>
      <c r="E397" s="21"/>
      <c r="F397" s="19">
        <v>12.8</v>
      </c>
      <c r="G397" s="19">
        <v>13.2</v>
      </c>
      <c r="H397" s="32">
        <v>12.7409090909091</v>
      </c>
    </row>
    <row r="398" ht="17" customHeight="1">
      <c r="A398" t="s" s="15">
        <v>11</v>
      </c>
      <c r="B398" s="19">
        <v>23.8</v>
      </c>
      <c r="C398" s="19">
        <v>24.1</v>
      </c>
      <c r="D398" s="32">
        <v>23.7363636363636</v>
      </c>
      <c r="E398" s="21"/>
      <c r="F398" s="19">
        <v>10.9</v>
      </c>
      <c r="G398" s="19">
        <v>11.2</v>
      </c>
      <c r="H398" s="32">
        <v>10.7363636363636</v>
      </c>
    </row>
    <row r="399" ht="17" customHeight="1">
      <c r="A399" t="s" s="15">
        <v>12</v>
      </c>
      <c r="B399" s="19">
        <v>20.4</v>
      </c>
      <c r="C399" s="19">
        <v>20.2</v>
      </c>
      <c r="D399" s="32">
        <v>20.5636363636364</v>
      </c>
      <c r="E399" s="21"/>
      <c r="F399" s="19">
        <v>7.1</v>
      </c>
      <c r="G399" s="19">
        <v>7.6</v>
      </c>
      <c r="H399" s="32">
        <v>6.69545454545455</v>
      </c>
    </row>
    <row r="400" ht="17" customHeight="1">
      <c r="A400" t="s" s="15">
        <v>13</v>
      </c>
      <c r="B400" s="19">
        <v>16.1</v>
      </c>
      <c r="C400" s="19">
        <v>16.2</v>
      </c>
      <c r="D400" s="32">
        <v>16.6772727272727</v>
      </c>
      <c r="E400" s="21"/>
      <c r="F400" s="19">
        <v>3.3</v>
      </c>
      <c r="G400" s="19">
        <v>4</v>
      </c>
      <c r="H400" s="32">
        <v>1.91363636363636</v>
      </c>
    </row>
    <row r="401" ht="17" customHeight="1">
      <c r="A401" t="s" s="15">
        <v>14</v>
      </c>
      <c r="B401" s="19">
        <v>12.5</v>
      </c>
      <c r="C401" s="19">
        <v>12.9</v>
      </c>
      <c r="D401" s="32">
        <v>13.6818181818182</v>
      </c>
      <c r="E401" s="21"/>
      <c r="F401" s="19">
        <v>1.2</v>
      </c>
      <c r="G401" s="19">
        <v>1.6</v>
      </c>
      <c r="H401" s="32">
        <v>0.9</v>
      </c>
    </row>
    <row r="402" ht="17" customHeight="1">
      <c r="A402" t="s" s="15">
        <v>15</v>
      </c>
      <c r="B402" s="19">
        <v>11.7</v>
      </c>
      <c r="C402" s="19">
        <v>12.2</v>
      </c>
      <c r="D402" s="32">
        <v>13.247619047619</v>
      </c>
      <c r="E402" s="21"/>
      <c r="F402" s="19">
        <v>0.1</v>
      </c>
      <c r="G402" s="19">
        <v>1</v>
      </c>
      <c r="H402" s="32">
        <v>-0.680952380952381</v>
      </c>
    </row>
    <row r="403" ht="17" customHeight="1">
      <c r="A403" t="s" s="15">
        <v>16</v>
      </c>
      <c r="B403" s="19">
        <v>13.8</v>
      </c>
      <c r="C403" s="19">
        <v>14</v>
      </c>
      <c r="D403" s="32">
        <v>14.947619047619</v>
      </c>
      <c r="E403" s="21"/>
      <c r="F403" s="19">
        <v>0.7</v>
      </c>
      <c r="G403" s="19">
        <v>1.3</v>
      </c>
      <c r="H403" s="32">
        <v>-0.447619047619048</v>
      </c>
    </row>
    <row r="404" ht="17" customHeight="1">
      <c r="A404" t="s" s="15">
        <v>17</v>
      </c>
      <c r="B404" s="19">
        <v>17.7</v>
      </c>
      <c r="C404" s="19">
        <v>17.7</v>
      </c>
      <c r="D404" s="32">
        <v>18.8142857142857</v>
      </c>
      <c r="E404" s="21"/>
      <c r="F404" s="19">
        <v>3.4</v>
      </c>
      <c r="G404" s="19">
        <v>3.8</v>
      </c>
      <c r="H404" s="32">
        <v>2.6047619047619</v>
      </c>
    </row>
    <row r="405" ht="17" customHeight="1">
      <c r="A405" t="s" s="15">
        <v>18</v>
      </c>
      <c r="B405" s="19">
        <v>21.2</v>
      </c>
      <c r="C405" s="19">
        <v>21.3</v>
      </c>
      <c r="D405" s="32">
        <v>21.6809523809524</v>
      </c>
      <c r="E405" s="21"/>
      <c r="F405" s="19">
        <v>6.5</v>
      </c>
      <c r="G405" s="19">
        <v>7.3</v>
      </c>
      <c r="H405" s="32">
        <v>5.94761904761905</v>
      </c>
    </row>
    <row r="406" ht="17" customHeight="1">
      <c r="A406" t="s" s="15">
        <v>19</v>
      </c>
      <c r="B406" s="19">
        <v>24.6</v>
      </c>
      <c r="C406" s="19">
        <v>24.5</v>
      </c>
      <c r="D406" s="32">
        <v>24.0428571428571</v>
      </c>
      <c r="E406" s="21"/>
      <c r="F406" s="19">
        <v>9.699999999999999</v>
      </c>
      <c r="G406" s="19">
        <v>10.2</v>
      </c>
      <c r="H406" s="32">
        <v>9.323809523809521</v>
      </c>
    </row>
    <row r="407" ht="17" customHeight="1">
      <c r="A407" t="s" s="15">
        <v>20</v>
      </c>
      <c r="B407" s="19">
        <v>26.6</v>
      </c>
      <c r="C407" s="19">
        <v>26.3</v>
      </c>
      <c r="D407" s="32">
        <v>25.852380952381</v>
      </c>
      <c r="E407" s="21"/>
      <c r="F407" s="19">
        <v>11.9</v>
      </c>
      <c r="G407" s="19">
        <v>12.4</v>
      </c>
      <c r="H407" s="32">
        <v>11.5571428571429</v>
      </c>
    </row>
    <row r="408" ht="17" customHeight="1">
      <c r="A408" t="s" s="16">
        <v>21</v>
      </c>
      <c r="B408" s="22">
        <f>AVERAGE(B396:B407)</f>
        <v>20.15</v>
      </c>
      <c r="C408" s="22">
        <f>AVERAGE(C396:C407)</f>
        <v>20.2416666666667</v>
      </c>
      <c r="D408" s="22">
        <f>AVERAGE(D396:D407)</f>
        <v>20.5260822510822</v>
      </c>
      <c r="E408" s="11"/>
      <c r="F408" s="22">
        <f>AVERAGE(F396:F407)</f>
        <v>6.725</v>
      </c>
      <c r="G408" s="22">
        <f>AVERAGE(G396:G407)</f>
        <v>7.26666666666667</v>
      </c>
      <c r="H408" s="22">
        <f>AVERAGE(H396:H407)</f>
        <v>6.194715007215</v>
      </c>
    </row>
    <row r="409" ht="17" customHeight="1">
      <c r="A409" s="12"/>
      <c r="B409" s="10"/>
      <c r="C409" s="10"/>
      <c r="D409" s="10"/>
      <c r="E409" s="11"/>
      <c r="F409" s="10"/>
      <c r="G409" s="10"/>
      <c r="H409" s="10"/>
    </row>
    <row r="410" ht="17" customHeight="1">
      <c r="A410" s="12"/>
      <c r="B410" s="10"/>
      <c r="C410" s="10"/>
      <c r="D410" s="10"/>
      <c r="E410" s="11"/>
      <c r="F410" s="10"/>
      <c r="G410" s="10"/>
      <c r="H410" s="10"/>
    </row>
    <row r="411" ht="40.8" customHeight="1">
      <c r="A411" t="s" s="15">
        <v>100</v>
      </c>
      <c r="B411" t="s" s="18">
        <v>101</v>
      </c>
      <c r="C411" t="s" s="16">
        <v>5</v>
      </c>
      <c r="D411" t="s" s="15">
        <v>102</v>
      </c>
      <c r="E411" s="17"/>
      <c r="F411" t="s" s="18">
        <v>103</v>
      </c>
      <c r="G411" t="s" s="16">
        <v>8</v>
      </c>
      <c r="H411" t="s" s="15">
        <v>102</v>
      </c>
    </row>
    <row r="412" ht="17" customHeight="1">
      <c r="A412" t="s" s="15">
        <v>9</v>
      </c>
      <c r="B412" s="19">
        <v>31.1</v>
      </c>
      <c r="C412" s="19">
        <v>31.7</v>
      </c>
      <c r="D412" s="32">
        <v>30.3</v>
      </c>
      <c r="E412" s="21"/>
      <c r="F412" s="19">
        <v>18.7</v>
      </c>
      <c r="G412" s="19">
        <v>19.1</v>
      </c>
      <c r="H412" s="32">
        <v>19.1</v>
      </c>
    </row>
    <row r="413" ht="17" customHeight="1">
      <c r="A413" t="s" s="15">
        <v>10</v>
      </c>
      <c r="B413" s="19">
        <v>30.7</v>
      </c>
      <c r="C413" s="19">
        <v>31.1</v>
      </c>
      <c r="D413" s="32">
        <v>29.8</v>
      </c>
      <c r="E413" s="21"/>
      <c r="F413" s="19">
        <v>18.9</v>
      </c>
      <c r="G413" s="19">
        <v>19.1</v>
      </c>
      <c r="H413" s="32">
        <v>18.9</v>
      </c>
    </row>
    <row r="414" ht="17" customHeight="1">
      <c r="A414" t="s" s="15">
        <v>11</v>
      </c>
      <c r="B414" s="19">
        <v>29.2</v>
      </c>
      <c r="C414" s="19">
        <v>29.6</v>
      </c>
      <c r="D414" s="32">
        <v>28.2</v>
      </c>
      <c r="E414" s="21"/>
      <c r="F414" s="19">
        <v>17.3</v>
      </c>
      <c r="G414" s="19">
        <v>17.6</v>
      </c>
      <c r="H414" s="32">
        <v>17.6</v>
      </c>
    </row>
    <row r="415" ht="17" customHeight="1">
      <c r="A415" t="s" s="15">
        <v>12</v>
      </c>
      <c r="B415" s="19">
        <v>27.2</v>
      </c>
      <c r="C415" s="19">
        <v>27.6</v>
      </c>
      <c r="D415" s="32">
        <v>25.7</v>
      </c>
      <c r="E415" s="21"/>
      <c r="F415" s="19">
        <v>14.3</v>
      </c>
      <c r="G415" s="19">
        <v>14.4</v>
      </c>
      <c r="H415" s="32">
        <v>13.7</v>
      </c>
    </row>
    <row r="416" ht="17" customHeight="1">
      <c r="A416" t="s" s="15">
        <v>13</v>
      </c>
      <c r="B416" s="19">
        <v>24</v>
      </c>
      <c r="C416" s="19">
        <v>24.5</v>
      </c>
      <c r="D416" s="32">
        <v>23.2</v>
      </c>
      <c r="E416" s="21"/>
      <c r="F416" s="19">
        <v>10.2</v>
      </c>
      <c r="G416" s="19">
        <v>10.6</v>
      </c>
      <c r="H416" s="32">
        <v>9.300000000000001</v>
      </c>
    </row>
    <row r="417" ht="17" customHeight="1">
      <c r="A417" t="s" s="15">
        <v>14</v>
      </c>
      <c r="B417" s="19">
        <v>21.3</v>
      </c>
      <c r="C417" s="19">
        <v>21.1</v>
      </c>
      <c r="D417" s="32">
        <v>20.6</v>
      </c>
      <c r="E417" s="21"/>
      <c r="F417" s="19">
        <v>7.8</v>
      </c>
      <c r="G417" s="19">
        <v>7.6</v>
      </c>
      <c r="H417" s="32">
        <v>7.2</v>
      </c>
    </row>
    <row r="418" ht="17" customHeight="1">
      <c r="A418" t="s" s="15">
        <v>15</v>
      </c>
      <c r="B418" s="19">
        <v>21.2</v>
      </c>
      <c r="C418" s="19">
        <v>21.4</v>
      </c>
      <c r="D418" s="32">
        <v>20.6</v>
      </c>
      <c r="E418" s="21"/>
      <c r="F418" s="19">
        <v>6.2</v>
      </c>
      <c r="G418" s="19">
        <v>6.3</v>
      </c>
      <c r="H418" s="32">
        <v>5.3</v>
      </c>
    </row>
    <row r="419" ht="17" customHeight="1">
      <c r="A419" t="s" s="15">
        <v>16</v>
      </c>
      <c r="B419" s="19">
        <v>22.4</v>
      </c>
      <c r="C419" s="19">
        <v>22.9</v>
      </c>
      <c r="D419" s="32">
        <v>22.5</v>
      </c>
      <c r="E419" s="21"/>
      <c r="F419" s="19">
        <v>7.2</v>
      </c>
      <c r="G419" s="19">
        <v>7.3</v>
      </c>
      <c r="H419" s="32">
        <v>5.9</v>
      </c>
    </row>
    <row r="420" ht="17" customHeight="1">
      <c r="A420" t="s" s="15">
        <v>17</v>
      </c>
      <c r="B420" s="19">
        <v>25.7</v>
      </c>
      <c r="C420" s="19">
        <v>25.9</v>
      </c>
      <c r="D420" s="32">
        <v>24.9</v>
      </c>
      <c r="E420" s="21"/>
      <c r="F420" s="19">
        <v>10.2</v>
      </c>
      <c r="G420" s="19">
        <v>10.2</v>
      </c>
      <c r="H420" s="32">
        <v>9.699999999999999</v>
      </c>
    </row>
    <row r="421" ht="17" customHeight="1">
      <c r="A421" t="s" s="15">
        <v>18</v>
      </c>
      <c r="B421" s="19">
        <v>27.8</v>
      </c>
      <c r="C421" s="19">
        <v>28.1</v>
      </c>
      <c r="D421" s="32">
        <v>26.8</v>
      </c>
      <c r="E421" s="21"/>
      <c r="F421" s="19">
        <v>13.3</v>
      </c>
      <c r="G421" s="19">
        <v>13.5</v>
      </c>
      <c r="H421" s="32">
        <v>12.8</v>
      </c>
    </row>
    <row r="422" ht="17" customHeight="1">
      <c r="A422" t="s" s="15">
        <v>19</v>
      </c>
      <c r="B422" s="19">
        <v>29.8</v>
      </c>
      <c r="C422" s="19">
        <v>29.8</v>
      </c>
      <c r="D422" s="32">
        <v>28.7</v>
      </c>
      <c r="E422" s="21"/>
      <c r="F422" s="19">
        <v>16.2</v>
      </c>
      <c r="G422" s="19">
        <v>16.3</v>
      </c>
      <c r="H422" s="32">
        <v>15.8</v>
      </c>
    </row>
    <row r="423" ht="17" customHeight="1">
      <c r="A423" t="s" s="15">
        <v>20</v>
      </c>
      <c r="B423" s="19">
        <v>31</v>
      </c>
      <c r="C423" s="19">
        <v>31.1</v>
      </c>
      <c r="D423" s="32">
        <v>29.3</v>
      </c>
      <c r="E423" s="21"/>
      <c r="F423" s="19">
        <v>17.9</v>
      </c>
      <c r="G423" s="19">
        <v>18.1</v>
      </c>
      <c r="H423" s="32">
        <v>17.6</v>
      </c>
    </row>
    <row r="424" ht="17" customHeight="1">
      <c r="A424" t="s" s="16">
        <v>21</v>
      </c>
      <c r="B424" s="22">
        <f>AVERAGE(B412:B423)</f>
        <v>26.7833333333333</v>
      </c>
      <c r="C424" s="22">
        <f>AVERAGE(C412:C423)</f>
        <v>27.0666666666667</v>
      </c>
      <c r="D424" s="22">
        <f>AVERAGE(D412:D423)</f>
        <v>25.8833333333333</v>
      </c>
      <c r="E424" s="11"/>
      <c r="F424" s="22">
        <f>AVERAGE(F412:F423)</f>
        <v>13.1833333333333</v>
      </c>
      <c r="G424" s="22">
        <f>AVERAGE(G412:G423)</f>
        <v>13.3416666666667</v>
      </c>
      <c r="H424" s="22">
        <f>AVERAGE(H412:H423)</f>
        <v>12.7416666666667</v>
      </c>
    </row>
    <row r="425" ht="17" customHeight="1">
      <c r="A425" s="12"/>
      <c r="B425" s="10"/>
      <c r="C425" s="10"/>
      <c r="D425" s="10"/>
      <c r="E425" s="11"/>
      <c r="F425" s="10"/>
      <c r="G425" s="10"/>
      <c r="H425" s="10"/>
    </row>
    <row r="426" ht="17" customHeight="1">
      <c r="A426" s="12"/>
      <c r="B426" s="10"/>
      <c r="C426" s="10"/>
      <c r="D426" s="10"/>
      <c r="E426" s="11"/>
      <c r="F426" s="10"/>
      <c r="G426" s="10"/>
      <c r="H426" s="10"/>
    </row>
    <row r="427" ht="40.8" customHeight="1">
      <c r="A427" t="s" s="15">
        <v>104</v>
      </c>
      <c r="B427" t="s" s="18">
        <v>105</v>
      </c>
      <c r="C427" t="s" s="16">
        <v>5</v>
      </c>
      <c r="D427" t="s" s="15">
        <v>106</v>
      </c>
      <c r="E427" s="17"/>
      <c r="F427" t="s" s="18">
        <v>107</v>
      </c>
      <c r="G427" t="s" s="16">
        <v>8</v>
      </c>
      <c r="H427" t="s" s="15">
        <v>106</v>
      </c>
    </row>
    <row r="428" ht="17" customHeight="1">
      <c r="A428" t="s" s="15">
        <v>9</v>
      </c>
      <c r="B428" s="19">
        <v>26.3</v>
      </c>
      <c r="C428" s="19">
        <v>25.3</v>
      </c>
      <c r="D428" s="32">
        <v>25.8863636363636</v>
      </c>
      <c r="E428" s="21"/>
      <c r="F428" s="19">
        <v>18.9</v>
      </c>
      <c r="G428" s="19">
        <v>19.2</v>
      </c>
      <c r="H428" s="32">
        <v>20.1454545454545</v>
      </c>
    </row>
    <row r="429" ht="17" customHeight="1">
      <c r="A429" t="s" s="15">
        <v>10</v>
      </c>
      <c r="B429" s="19">
        <v>26</v>
      </c>
      <c r="C429" s="19">
        <v>25.4</v>
      </c>
      <c r="D429" s="32">
        <v>25.5318181818182</v>
      </c>
      <c r="E429" s="21"/>
      <c r="F429" s="19">
        <v>19.1</v>
      </c>
      <c r="G429" s="19">
        <v>19.5</v>
      </c>
      <c r="H429" s="32">
        <v>20.1954545454545</v>
      </c>
    </row>
    <row r="430" ht="17" customHeight="1">
      <c r="A430" t="s" s="15">
        <v>11</v>
      </c>
      <c r="B430" s="19">
        <v>25.2</v>
      </c>
      <c r="C430" s="19">
        <v>24.5</v>
      </c>
      <c r="D430" s="32">
        <v>24.9181818181818</v>
      </c>
      <c r="E430" s="21"/>
      <c r="F430" s="19">
        <v>18</v>
      </c>
      <c r="G430" s="19">
        <v>18.2</v>
      </c>
      <c r="H430" s="32">
        <v>18.8727272727273</v>
      </c>
    </row>
    <row r="431" ht="17" customHeight="1">
      <c r="A431" t="s" s="15">
        <v>12</v>
      </c>
      <c r="B431" s="19">
        <v>22.9</v>
      </c>
      <c r="C431" s="19">
        <v>22.3</v>
      </c>
      <c r="D431" s="32">
        <v>23.2454545454545</v>
      </c>
      <c r="E431" s="21"/>
      <c r="F431" s="19">
        <v>15.1</v>
      </c>
      <c r="G431" s="19">
        <v>15.3</v>
      </c>
      <c r="H431" s="32">
        <v>16.0045454545455</v>
      </c>
    </row>
    <row r="432" ht="17" customHeight="1">
      <c r="A432" t="s" s="15">
        <v>13</v>
      </c>
      <c r="B432" s="19">
        <v>19.9</v>
      </c>
      <c r="C432" s="19">
        <v>19.6</v>
      </c>
      <c r="D432" s="32">
        <v>20.7136363636364</v>
      </c>
      <c r="E432" s="21"/>
      <c r="F432" s="19">
        <v>11.6</v>
      </c>
      <c r="G432" s="19">
        <v>12.1</v>
      </c>
      <c r="H432" s="32">
        <v>12.4454545454545</v>
      </c>
    </row>
    <row r="433" ht="17" customHeight="1">
      <c r="A433" t="s" s="15">
        <v>14</v>
      </c>
      <c r="B433" s="19">
        <v>17.4</v>
      </c>
      <c r="C433" s="19">
        <v>17.2</v>
      </c>
      <c r="D433" s="32">
        <v>18.2863636363636</v>
      </c>
      <c r="E433" s="21"/>
      <c r="F433" s="19">
        <v>9.4</v>
      </c>
      <c r="G433" s="19">
        <v>9.699999999999999</v>
      </c>
      <c r="H433" s="32">
        <v>10.5363636363636</v>
      </c>
    </row>
    <row r="434" ht="17" customHeight="1">
      <c r="A434" t="s" s="15">
        <v>15</v>
      </c>
      <c r="B434" s="19">
        <v>16.5</v>
      </c>
      <c r="C434" s="19">
        <v>16.5</v>
      </c>
      <c r="D434" s="32">
        <v>17.925</v>
      </c>
      <c r="E434" s="21"/>
      <c r="F434" s="19">
        <v>8.1</v>
      </c>
      <c r="G434" s="19">
        <v>8.699999999999999</v>
      </c>
      <c r="H434" s="32">
        <v>9.455</v>
      </c>
    </row>
    <row r="435" ht="17" customHeight="1">
      <c r="A435" t="s" s="15">
        <v>16</v>
      </c>
      <c r="B435" s="19">
        <v>17.9</v>
      </c>
      <c r="C435" s="19">
        <v>17.8</v>
      </c>
      <c r="D435" s="32">
        <v>18.99</v>
      </c>
      <c r="E435" s="21"/>
      <c r="F435" s="19">
        <v>8.9</v>
      </c>
      <c r="G435" s="19">
        <v>9.300000000000001</v>
      </c>
      <c r="H435" s="32">
        <v>10.155</v>
      </c>
    </row>
    <row r="436" ht="17" customHeight="1">
      <c r="A436" t="s" s="15">
        <v>17</v>
      </c>
      <c r="B436" s="19">
        <v>20.4</v>
      </c>
      <c r="C436" s="19">
        <v>20.1</v>
      </c>
      <c r="D436" s="32">
        <v>21.38</v>
      </c>
      <c r="E436" s="21"/>
      <c r="F436" s="19">
        <v>11.2</v>
      </c>
      <c r="G436" s="19">
        <v>11.4</v>
      </c>
      <c r="H436" s="32">
        <v>12.78</v>
      </c>
    </row>
    <row r="437" ht="17" customHeight="1">
      <c r="A437" t="s" s="15">
        <v>18</v>
      </c>
      <c r="B437" s="19">
        <v>22.6</v>
      </c>
      <c r="C437" s="19">
        <v>21.8</v>
      </c>
      <c r="D437" s="32">
        <v>22.6761904761905</v>
      </c>
      <c r="E437" s="21"/>
      <c r="F437" s="19">
        <v>13.7</v>
      </c>
      <c r="G437" s="19">
        <v>14</v>
      </c>
      <c r="H437" s="32">
        <v>15.1857142857143</v>
      </c>
    </row>
    <row r="438" ht="17" customHeight="1">
      <c r="A438" t="s" s="15">
        <v>19</v>
      </c>
      <c r="B438" s="19">
        <v>24.4</v>
      </c>
      <c r="C438" s="19">
        <v>23.3</v>
      </c>
      <c r="D438" s="32">
        <v>23.5</v>
      </c>
      <c r="E438" s="21"/>
      <c r="F438" s="19">
        <v>15.9</v>
      </c>
      <c r="G438" s="19">
        <v>16.3</v>
      </c>
      <c r="H438" s="32">
        <v>17.1761904761905</v>
      </c>
    </row>
    <row r="439" ht="17" customHeight="1">
      <c r="A439" t="s" s="15">
        <v>20</v>
      </c>
      <c r="B439" s="19">
        <v>25.7</v>
      </c>
      <c r="C439" s="19">
        <v>24.4</v>
      </c>
      <c r="D439" s="32">
        <v>24.9761904761905</v>
      </c>
      <c r="E439" s="21"/>
      <c r="F439" s="19">
        <v>17.8</v>
      </c>
      <c r="G439" s="19">
        <v>17.9</v>
      </c>
      <c r="H439" s="32">
        <v>18.8714285714286</v>
      </c>
    </row>
    <row r="440" ht="17" customHeight="1">
      <c r="A440" t="s" s="16">
        <v>21</v>
      </c>
      <c r="B440" s="22">
        <f>AVERAGE(B428:B439)</f>
        <v>22.1</v>
      </c>
      <c r="C440" s="22">
        <f>AVERAGE(C428:C439)</f>
        <v>21.5166666666667</v>
      </c>
      <c r="D440" s="22">
        <f>AVERAGE(D428:D439)</f>
        <v>22.3357665945166</v>
      </c>
      <c r="E440" s="11"/>
      <c r="F440" s="22">
        <f>AVERAGE(F428:F439)</f>
        <v>13.975</v>
      </c>
      <c r="G440" s="22">
        <f>AVERAGE(G428:G439)</f>
        <v>14.3</v>
      </c>
      <c r="H440" s="22">
        <f>AVERAGE(H428:H439)</f>
        <v>15.1519444444444</v>
      </c>
    </row>
    <row r="441" ht="17" customHeight="1">
      <c r="A441" s="12"/>
      <c r="B441" s="10"/>
      <c r="C441" s="10"/>
      <c r="D441" s="10"/>
      <c r="E441" s="11"/>
      <c r="F441" s="10"/>
      <c r="G441" s="10"/>
      <c r="H441" s="10"/>
    </row>
    <row r="442" ht="17" customHeight="1">
      <c r="A442" s="12"/>
      <c r="B442" s="10"/>
      <c r="C442" s="10"/>
      <c r="D442" s="10"/>
      <c r="E442" s="11"/>
      <c r="F442" s="10"/>
      <c r="G442" s="10"/>
      <c r="H442" s="10"/>
    </row>
    <row r="443" ht="40.8" customHeight="1">
      <c r="A443" t="s" s="15">
        <v>108</v>
      </c>
      <c r="B443" t="s" s="18">
        <v>105</v>
      </c>
      <c r="C443" t="s" s="16">
        <v>5</v>
      </c>
      <c r="D443" t="s" s="15">
        <v>109</v>
      </c>
      <c r="E443" s="17"/>
      <c r="F443" t="s" s="18">
        <v>107</v>
      </c>
      <c r="G443" t="s" s="16">
        <v>8</v>
      </c>
      <c r="H443" t="s" s="15">
        <v>109</v>
      </c>
    </row>
    <row r="444" ht="17" customHeight="1">
      <c r="A444" t="s" s="15">
        <v>9</v>
      </c>
      <c r="B444" s="19">
        <v>30</v>
      </c>
      <c r="C444" s="19">
        <v>28.8</v>
      </c>
      <c r="D444" s="32">
        <v>29.9363636363636</v>
      </c>
      <c r="E444" s="21"/>
      <c r="F444" s="19">
        <v>13.1</v>
      </c>
      <c r="G444" s="19">
        <v>13.1</v>
      </c>
      <c r="H444" s="32">
        <v>14.1136363636364</v>
      </c>
    </row>
    <row r="445" ht="17" customHeight="1">
      <c r="A445" t="s" s="15">
        <v>10</v>
      </c>
      <c r="B445" s="19">
        <v>29.3</v>
      </c>
      <c r="C445" s="19">
        <v>28.7</v>
      </c>
      <c r="D445" s="32">
        <v>28.1090909090909</v>
      </c>
      <c r="E445" s="21"/>
      <c r="F445" s="19">
        <v>12.8</v>
      </c>
      <c r="G445" s="19">
        <v>13.1</v>
      </c>
      <c r="H445" s="32">
        <v>13.6318181818182</v>
      </c>
    </row>
    <row r="446" ht="17" customHeight="1">
      <c r="A446" t="s" s="15">
        <v>11</v>
      </c>
      <c r="B446" s="19">
        <v>26.4</v>
      </c>
      <c r="C446" s="19">
        <v>26</v>
      </c>
      <c r="D446" s="32">
        <v>25.1727272727273</v>
      </c>
      <c r="E446" s="21"/>
      <c r="F446" s="19">
        <v>10.3</v>
      </c>
      <c r="G446" s="19">
        <v>10.6</v>
      </c>
      <c r="H446" s="32">
        <v>10.85</v>
      </c>
    </row>
    <row r="447" ht="17" customHeight="1">
      <c r="A447" t="s" s="15">
        <v>12</v>
      </c>
      <c r="B447" s="19">
        <v>21.9</v>
      </c>
      <c r="C447" s="19">
        <v>21.1</v>
      </c>
      <c r="D447" s="32">
        <v>21.4409090909091</v>
      </c>
      <c r="E447" s="21"/>
      <c r="F447" s="19">
        <v>6.1</v>
      </c>
      <c r="G447" s="19">
        <v>6.7</v>
      </c>
      <c r="H447" s="32">
        <v>6.58181818181818</v>
      </c>
    </row>
    <row r="448" ht="17" customHeight="1">
      <c r="A448" t="s" s="15">
        <v>13</v>
      </c>
      <c r="B448" s="19">
        <v>16.9</v>
      </c>
      <c r="C448" s="19">
        <v>16.7</v>
      </c>
      <c r="D448" s="32">
        <v>16.6363636363636</v>
      </c>
      <c r="E448" s="21"/>
      <c r="F448" s="19">
        <v>2.5</v>
      </c>
      <c r="G448" s="19">
        <v>3.4</v>
      </c>
      <c r="H448" s="32">
        <v>2.47272727272727</v>
      </c>
    </row>
    <row r="449" ht="17" customHeight="1">
      <c r="A449" t="s" s="15">
        <v>14</v>
      </c>
      <c r="B449" s="19">
        <v>12.9</v>
      </c>
      <c r="C449" s="19">
        <v>12.9</v>
      </c>
      <c r="D449" s="32">
        <v>13.2954545454545</v>
      </c>
      <c r="E449" s="21"/>
      <c r="F449" s="19">
        <v>1.2</v>
      </c>
      <c r="G449" s="19">
        <v>1.6</v>
      </c>
      <c r="H449" s="32">
        <v>1.57727272727273</v>
      </c>
    </row>
    <row r="450" ht="17" customHeight="1">
      <c r="A450" t="s" s="15">
        <v>15</v>
      </c>
      <c r="B450" s="19">
        <v>12.2</v>
      </c>
      <c r="C450" s="19">
        <v>12.2</v>
      </c>
      <c r="D450" s="32">
        <v>12.6095238095238</v>
      </c>
      <c r="E450" s="21"/>
      <c r="F450" s="19">
        <v>0.1</v>
      </c>
      <c r="G450" s="19">
        <v>1.1</v>
      </c>
      <c r="H450" s="32">
        <v>0.414285714285714</v>
      </c>
    </row>
    <row r="451" ht="17" customHeight="1">
      <c r="A451" t="s" s="15">
        <v>16</v>
      </c>
      <c r="B451" s="19">
        <v>14.4</v>
      </c>
      <c r="C451" s="19">
        <v>14.1</v>
      </c>
      <c r="D451" s="32">
        <v>14.0238095238095</v>
      </c>
      <c r="E451" s="21"/>
      <c r="F451" s="19">
        <v>0.6</v>
      </c>
      <c r="G451" s="19">
        <v>1.4</v>
      </c>
      <c r="H451" s="32">
        <v>0.747619047619048</v>
      </c>
    </row>
    <row r="452" ht="17" customHeight="1">
      <c r="A452" t="s" s="15">
        <v>17</v>
      </c>
      <c r="B452" s="19">
        <v>17.9</v>
      </c>
      <c r="C452" s="19">
        <v>17.9</v>
      </c>
      <c r="D452" s="32">
        <v>17.8714285714286</v>
      </c>
      <c r="E452" s="21"/>
      <c r="F452" s="19">
        <v>3</v>
      </c>
      <c r="G452" s="19">
        <v>3.4</v>
      </c>
      <c r="H452" s="32">
        <v>2.97142857142857</v>
      </c>
    </row>
    <row r="453" ht="17" customHeight="1">
      <c r="A453" t="s" s="15">
        <v>18</v>
      </c>
      <c r="B453" s="19">
        <v>22.1</v>
      </c>
      <c r="C453" s="19">
        <v>21.6</v>
      </c>
      <c r="D453" s="32">
        <v>21.4619047619048</v>
      </c>
      <c r="E453" s="21"/>
      <c r="F453" s="19">
        <v>5.8</v>
      </c>
      <c r="G453" s="19">
        <v>6.3</v>
      </c>
      <c r="H453" s="32">
        <v>5.94761904761905</v>
      </c>
    </row>
    <row r="454" ht="17" customHeight="1">
      <c r="A454" t="s" s="15">
        <v>19</v>
      </c>
      <c r="B454" s="19">
        <v>25.9</v>
      </c>
      <c r="C454" s="19">
        <v>24.8</v>
      </c>
      <c r="D454" s="32">
        <v>24.9761904761905</v>
      </c>
      <c r="E454" s="21"/>
      <c r="F454" s="19">
        <v>8.800000000000001</v>
      </c>
      <c r="G454" s="19">
        <v>9.1</v>
      </c>
      <c r="H454" s="32">
        <v>9.59047619047619</v>
      </c>
    </row>
    <row r="455" ht="17" customHeight="1">
      <c r="A455" t="s" s="15">
        <v>20</v>
      </c>
      <c r="B455" s="19">
        <v>28.7</v>
      </c>
      <c r="C455" s="19">
        <v>27.6</v>
      </c>
      <c r="D455" s="32">
        <v>27.6809523809524</v>
      </c>
      <c r="E455" s="21"/>
      <c r="F455" s="19">
        <v>11.3</v>
      </c>
      <c r="G455" s="19">
        <v>11.9</v>
      </c>
      <c r="H455" s="32">
        <v>11.7761904761905</v>
      </c>
    </row>
    <row r="456" ht="17" customHeight="1">
      <c r="A456" t="s" s="16">
        <v>21</v>
      </c>
      <c r="B456" s="22">
        <f>AVERAGE(B444:B455)</f>
        <v>21.55</v>
      </c>
      <c r="C456" s="22">
        <f>AVERAGE(C444:C455)</f>
        <v>21.0333333333333</v>
      </c>
      <c r="D456" s="22">
        <f>AVERAGE(D444:D455)</f>
        <v>21.1012265512266</v>
      </c>
      <c r="E456" s="11"/>
      <c r="F456" s="22">
        <f>AVERAGE(F444:F455)</f>
        <v>6.3</v>
      </c>
      <c r="G456" s="22">
        <f>AVERAGE(G444:G455)</f>
        <v>6.80833333333333</v>
      </c>
      <c r="H456" s="22">
        <f>AVERAGE(H444:H455)</f>
        <v>6.72290764790765</v>
      </c>
    </row>
    <row r="457" ht="17" customHeight="1">
      <c r="A457" s="12"/>
      <c r="B457" s="10"/>
      <c r="C457" s="10"/>
      <c r="D457" s="10"/>
      <c r="E457" s="11"/>
      <c r="F457" s="10"/>
      <c r="G457" s="10"/>
      <c r="H457" s="10"/>
    </row>
    <row r="458" ht="17" customHeight="1">
      <c r="A458" s="12"/>
      <c r="B458" s="10"/>
      <c r="C458" s="10"/>
      <c r="D458" s="10"/>
      <c r="E458" s="11"/>
      <c r="F458" s="10"/>
      <c r="G458" s="10"/>
      <c r="H458" s="10"/>
    </row>
    <row r="459" ht="40.8" customHeight="1">
      <c r="A459" t="s" s="15">
        <v>110</v>
      </c>
      <c r="B459" t="s" s="18">
        <v>64</v>
      </c>
      <c r="C459" t="s" s="16">
        <v>5</v>
      </c>
      <c r="D459" t="s" s="15">
        <v>111</v>
      </c>
      <c r="E459" s="17"/>
      <c r="F459" t="s" s="18">
        <v>66</v>
      </c>
      <c r="G459" t="s" s="16">
        <v>8</v>
      </c>
      <c r="H459" t="s" s="15">
        <v>111</v>
      </c>
    </row>
    <row r="460" ht="17" customHeight="1">
      <c r="A460" t="s" s="15">
        <v>9</v>
      </c>
      <c r="B460" s="19">
        <v>33.9</v>
      </c>
      <c r="C460" s="19">
        <v>33.4</v>
      </c>
      <c r="D460" s="32">
        <v>34.0636363636364</v>
      </c>
      <c r="E460" s="21"/>
      <c r="F460" s="19">
        <v>17.6</v>
      </c>
      <c r="G460" s="19">
        <v>17.7</v>
      </c>
      <c r="H460" s="32">
        <v>18.5409090909091</v>
      </c>
    </row>
    <row r="461" ht="17" customHeight="1">
      <c r="A461" t="s" s="15">
        <v>10</v>
      </c>
      <c r="B461" s="19">
        <v>33.1</v>
      </c>
      <c r="C461" s="19">
        <v>32.9</v>
      </c>
      <c r="D461" s="32">
        <v>32.3227272727273</v>
      </c>
      <c r="E461" s="21"/>
      <c r="F461" s="19">
        <v>17.6</v>
      </c>
      <c r="G461" s="19">
        <v>17.7</v>
      </c>
      <c r="H461" s="32">
        <v>17.9181818181818</v>
      </c>
    </row>
    <row r="462" ht="17" customHeight="1">
      <c r="A462" t="s" s="15">
        <v>11</v>
      </c>
      <c r="B462" s="19">
        <v>30.1</v>
      </c>
      <c r="C462" s="19">
        <v>29.8</v>
      </c>
      <c r="D462" s="32">
        <v>29.2136363636364</v>
      </c>
      <c r="E462" s="21"/>
      <c r="F462" s="19">
        <v>14.8</v>
      </c>
      <c r="G462" s="19">
        <v>14.9</v>
      </c>
      <c r="H462" s="32">
        <v>15.0590909090909</v>
      </c>
    </row>
    <row r="463" ht="17" customHeight="1">
      <c r="A463" t="s" s="15">
        <v>12</v>
      </c>
      <c r="B463" s="19">
        <v>25.7</v>
      </c>
      <c r="C463" s="19">
        <v>24.9</v>
      </c>
      <c r="D463" s="32">
        <v>25.1090909090909</v>
      </c>
      <c r="E463" s="21"/>
      <c r="F463" s="19">
        <v>10.3</v>
      </c>
      <c r="G463" s="19">
        <v>10.4</v>
      </c>
      <c r="H463" s="32">
        <v>10.7272727272727</v>
      </c>
    </row>
    <row r="464" ht="17" customHeight="1">
      <c r="A464" t="s" s="15">
        <v>13</v>
      </c>
      <c r="B464" s="19">
        <v>20.3</v>
      </c>
      <c r="C464" s="19">
        <v>20</v>
      </c>
      <c r="D464" s="32">
        <v>20.1772727272727</v>
      </c>
      <c r="E464" s="21"/>
      <c r="F464" s="19">
        <v>5.9</v>
      </c>
      <c r="G464" s="19">
        <v>6.4</v>
      </c>
      <c r="H464" s="32">
        <v>6.17727272727273</v>
      </c>
    </row>
    <row r="465" ht="17" customHeight="1">
      <c r="A465" t="s" s="15">
        <v>14</v>
      </c>
      <c r="B465" s="19">
        <v>16.2</v>
      </c>
      <c r="C465" s="19">
        <v>16.1</v>
      </c>
      <c r="D465" s="32">
        <v>16.5136363636364</v>
      </c>
      <c r="E465" s="21"/>
      <c r="F465" s="19">
        <v>3.9</v>
      </c>
      <c r="G465" s="19">
        <v>4.1</v>
      </c>
      <c r="H465" s="32">
        <v>4.42727272727273</v>
      </c>
    </row>
    <row r="466" ht="17" customHeight="1">
      <c r="A466" t="s" s="15">
        <v>15</v>
      </c>
      <c r="B466" s="19">
        <v>15.6</v>
      </c>
      <c r="C466" s="19">
        <v>15.4</v>
      </c>
      <c r="D466" s="32">
        <v>15.852380952381</v>
      </c>
      <c r="E466" s="21"/>
      <c r="F466" s="19">
        <v>2.2</v>
      </c>
      <c r="G466" s="19">
        <v>3.1</v>
      </c>
      <c r="H466" s="32">
        <v>2.81428571428571</v>
      </c>
    </row>
    <row r="467" ht="17" customHeight="1">
      <c r="A467" t="s" s="15">
        <v>16</v>
      </c>
      <c r="B467" s="19">
        <v>17.9</v>
      </c>
      <c r="C467" s="19">
        <v>17.5</v>
      </c>
      <c r="D467" s="32">
        <v>17.5666666666667</v>
      </c>
      <c r="E467" s="21"/>
      <c r="F467" s="19">
        <v>3.1</v>
      </c>
      <c r="G467" s="19">
        <v>3.5</v>
      </c>
      <c r="H467" s="32">
        <v>2.97142857142857</v>
      </c>
    </row>
    <row r="468" ht="17" customHeight="1">
      <c r="A468" t="s" s="15">
        <v>17</v>
      </c>
      <c r="B468" s="19">
        <v>21.5</v>
      </c>
      <c r="C468" s="19">
        <v>21.3</v>
      </c>
      <c r="D468" s="32">
        <v>21.8904761904762</v>
      </c>
      <c r="E468" s="21"/>
      <c r="F468" s="19">
        <v>5.7</v>
      </c>
      <c r="G468" s="19">
        <v>5.9</v>
      </c>
      <c r="H468" s="32">
        <v>5.91904761904762</v>
      </c>
    </row>
    <row r="469" ht="17" customHeight="1">
      <c r="A469" t="s" s="15">
        <v>18</v>
      </c>
      <c r="B469" s="19">
        <v>26.1</v>
      </c>
      <c r="C469" s="19">
        <v>25.8</v>
      </c>
      <c r="D469" s="32">
        <v>25.7428571428571</v>
      </c>
      <c r="E469" s="21"/>
      <c r="F469" s="19">
        <v>9.1</v>
      </c>
      <c r="G469" s="19">
        <v>9.6</v>
      </c>
      <c r="H469" s="32">
        <v>9.65238095238095</v>
      </c>
    </row>
    <row r="470" ht="17" customHeight="1">
      <c r="A470" t="s" s="15">
        <v>19</v>
      </c>
      <c r="B470" s="19">
        <v>30.4</v>
      </c>
      <c r="C470" s="19">
        <v>29.6</v>
      </c>
      <c r="D470" s="32">
        <v>29.4285714285714</v>
      </c>
      <c r="E470" s="21"/>
      <c r="F470" s="19">
        <v>13.2</v>
      </c>
      <c r="G470" s="19">
        <v>13.6</v>
      </c>
      <c r="H470" s="32">
        <v>13.8619047619048</v>
      </c>
    </row>
    <row r="471" ht="17" customHeight="1">
      <c r="A471" t="s" s="15">
        <v>20</v>
      </c>
      <c r="B471" s="19">
        <v>32.9</v>
      </c>
      <c r="C471" s="19">
        <v>32</v>
      </c>
      <c r="D471" s="32">
        <v>31.9333333333333</v>
      </c>
      <c r="E471" s="21"/>
      <c r="F471" s="19">
        <v>16</v>
      </c>
      <c r="G471" s="19">
        <v>16.3</v>
      </c>
      <c r="H471" s="32">
        <v>16.147619047619</v>
      </c>
    </row>
    <row r="472" ht="17" customHeight="1">
      <c r="A472" t="s" s="16">
        <v>21</v>
      </c>
      <c r="B472" s="22">
        <f>AVERAGE(B460:B471)</f>
        <v>25.3083333333333</v>
      </c>
      <c r="C472" s="22">
        <f>AVERAGE(C460:C471)</f>
        <v>24.8916666666667</v>
      </c>
      <c r="D472" s="22">
        <f>AVERAGE(D460:D471)</f>
        <v>24.9845238095238</v>
      </c>
      <c r="E472" s="11"/>
      <c r="F472" s="22">
        <f>AVERAGE(F460:F471)</f>
        <v>9.949999999999999</v>
      </c>
      <c r="G472" s="22">
        <f>AVERAGE(G460:G471)</f>
        <v>10.2666666666667</v>
      </c>
      <c r="H472" s="22">
        <f>AVERAGE(H460:H471)</f>
        <v>10.3513888888889</v>
      </c>
    </row>
    <row r="473" ht="17" customHeight="1">
      <c r="A473" s="12"/>
      <c r="B473" s="10"/>
      <c r="C473" s="10"/>
      <c r="D473" s="10"/>
      <c r="E473" s="11"/>
      <c r="F473" s="10"/>
      <c r="G473" s="10"/>
      <c r="H473" s="10"/>
    </row>
    <row r="474" ht="17" customHeight="1">
      <c r="A474" s="12"/>
      <c r="B474" s="10"/>
      <c r="C474" s="10"/>
      <c r="D474" s="10"/>
      <c r="E474" s="11"/>
      <c r="F474" s="10"/>
      <c r="G474" s="10"/>
      <c r="H474" s="10"/>
    </row>
    <row r="475" ht="40.8" customHeight="1">
      <c r="A475" t="s" s="15">
        <v>112</v>
      </c>
      <c r="B475" t="s" s="18">
        <v>113</v>
      </c>
      <c r="C475" t="s" s="16">
        <v>5</v>
      </c>
      <c r="D475" t="s" s="15">
        <v>114</v>
      </c>
      <c r="E475" s="17"/>
      <c r="F475" t="s" s="18">
        <v>115</v>
      </c>
      <c r="G475" t="s" s="16">
        <v>8</v>
      </c>
      <c r="H475" t="s" s="15">
        <v>114</v>
      </c>
    </row>
    <row r="476" ht="17" customHeight="1">
      <c r="A476" t="s" s="15">
        <v>9</v>
      </c>
      <c r="B476" s="19">
        <v>25.8</v>
      </c>
      <c r="C476" s="19">
        <v>25.9</v>
      </c>
      <c r="D476" s="20">
        <v>27.3</v>
      </c>
      <c r="E476" s="21"/>
      <c r="F476" s="19">
        <v>18.3</v>
      </c>
      <c r="G476" s="19">
        <v>18.4</v>
      </c>
      <c r="H476" s="20">
        <v>20.1761904761905</v>
      </c>
    </row>
    <row r="477" ht="17" customHeight="1">
      <c r="A477" t="s" s="15">
        <v>10</v>
      </c>
      <c r="B477" s="19">
        <v>25.4</v>
      </c>
      <c r="C477" s="19">
        <v>25.9</v>
      </c>
      <c r="D477" s="20">
        <v>26.9714285714286</v>
      </c>
      <c r="E477" s="21"/>
      <c r="F477" s="19">
        <v>18.3</v>
      </c>
      <c r="G477" s="19">
        <v>18.6</v>
      </c>
      <c r="H477" s="20">
        <v>20.0666666666667</v>
      </c>
    </row>
    <row r="478" ht="17" customHeight="1">
      <c r="A478" t="s" s="15">
        <v>11</v>
      </c>
      <c r="B478" s="19">
        <v>24.3</v>
      </c>
      <c r="C478" s="19">
        <v>24.8</v>
      </c>
      <c r="D478" s="20">
        <v>25.8857142857143</v>
      </c>
      <c r="E478" s="21"/>
      <c r="F478" s="19">
        <v>17.2</v>
      </c>
      <c r="G478" s="19">
        <v>17.2</v>
      </c>
      <c r="H478" s="20">
        <v>18.6666666666667</v>
      </c>
    </row>
    <row r="479" ht="17" customHeight="1">
      <c r="A479" t="s" s="15">
        <v>12</v>
      </c>
      <c r="B479" s="19">
        <v>21.8</v>
      </c>
      <c r="C479" s="19">
        <v>22.2</v>
      </c>
      <c r="D479" s="20">
        <v>23.847619047619</v>
      </c>
      <c r="E479" s="21"/>
      <c r="F479" s="19">
        <v>14.5</v>
      </c>
      <c r="G479" s="19">
        <v>14.3</v>
      </c>
      <c r="H479" s="20">
        <v>15.6238095238095</v>
      </c>
    </row>
    <row r="480" ht="17" customHeight="1">
      <c r="A480" t="s" s="15">
        <v>13</v>
      </c>
      <c r="B480" s="19">
        <v>18.6</v>
      </c>
      <c r="C480" s="19">
        <v>19.4</v>
      </c>
      <c r="D480" s="20">
        <v>21.0714285714286</v>
      </c>
      <c r="E480" s="21"/>
      <c r="F480" s="19">
        <v>11.2</v>
      </c>
      <c r="G480" s="19">
        <v>11.3</v>
      </c>
      <c r="H480" s="20">
        <v>12.152380952381</v>
      </c>
    </row>
    <row r="481" ht="17" customHeight="1">
      <c r="A481" t="s" s="15">
        <v>14</v>
      </c>
      <c r="B481" s="19">
        <v>16.2</v>
      </c>
      <c r="C481" s="19">
        <v>17.1</v>
      </c>
      <c r="D481" s="20">
        <v>18.4</v>
      </c>
      <c r="E481" s="21"/>
      <c r="F481" s="19">
        <v>9.1</v>
      </c>
      <c r="G481" s="19">
        <v>8.9</v>
      </c>
      <c r="H481" s="20">
        <v>10.0714285714286</v>
      </c>
    </row>
    <row r="482" ht="17" customHeight="1">
      <c r="A482" t="s" s="15">
        <v>15</v>
      </c>
      <c r="B482" s="19">
        <v>15.4</v>
      </c>
      <c r="C482" s="19">
        <v>16.6</v>
      </c>
      <c r="D482" s="20">
        <v>18.2285714285714</v>
      </c>
      <c r="E482" s="21"/>
      <c r="F482" s="19">
        <v>7.7</v>
      </c>
      <c r="G482" s="19">
        <v>8</v>
      </c>
      <c r="H482" s="20">
        <v>8.957142857142861</v>
      </c>
    </row>
    <row r="483" ht="17" customHeight="1">
      <c r="A483" t="s" s="15">
        <v>16</v>
      </c>
      <c r="B483" s="19">
        <v>17.1</v>
      </c>
      <c r="C483" s="19">
        <v>17.9</v>
      </c>
      <c r="D483" s="20">
        <v>19.4238095238095</v>
      </c>
      <c r="E483" s="21"/>
      <c r="F483" s="19">
        <v>8.6</v>
      </c>
      <c r="G483" s="19">
        <v>8.699999999999999</v>
      </c>
      <c r="H483" s="20">
        <v>9.71428571428571</v>
      </c>
    </row>
    <row r="484" ht="17" customHeight="1">
      <c r="A484" t="s" s="15">
        <v>17</v>
      </c>
      <c r="B484" s="19">
        <v>19.4</v>
      </c>
      <c r="C484" s="19">
        <v>20.2</v>
      </c>
      <c r="D484" s="20">
        <v>22.055</v>
      </c>
      <c r="E484" s="21"/>
      <c r="F484" s="19">
        <v>10.8</v>
      </c>
      <c r="G484" s="19">
        <v>10.8</v>
      </c>
      <c r="H484" s="20">
        <v>12.485</v>
      </c>
    </row>
    <row r="485" ht="17" customHeight="1">
      <c r="A485" t="s" s="15">
        <v>18</v>
      </c>
      <c r="B485" s="19">
        <v>21.8</v>
      </c>
      <c r="C485" s="19">
        <v>22.1</v>
      </c>
      <c r="D485" s="20">
        <v>23.55</v>
      </c>
      <c r="E485" s="21"/>
      <c r="F485" s="19">
        <v>13.2</v>
      </c>
      <c r="G485" s="19">
        <v>13.3</v>
      </c>
      <c r="H485" s="20">
        <v>14.8</v>
      </c>
    </row>
    <row r="486" ht="17" customHeight="1">
      <c r="A486" t="s" s="15">
        <v>19</v>
      </c>
      <c r="B486" s="19">
        <v>23.6</v>
      </c>
      <c r="C486" s="19">
        <v>23.6</v>
      </c>
      <c r="D486" s="20">
        <v>24.605</v>
      </c>
      <c r="E486" s="21"/>
      <c r="F486" s="19">
        <v>15.3</v>
      </c>
      <c r="G486" s="19">
        <v>15.4</v>
      </c>
      <c r="H486" s="20">
        <v>16.98</v>
      </c>
    </row>
    <row r="487" ht="17" customHeight="1">
      <c r="A487" t="s" s="15">
        <v>20</v>
      </c>
      <c r="B487" s="19">
        <v>25.1</v>
      </c>
      <c r="C487" s="19">
        <v>24.9</v>
      </c>
      <c r="D487" s="20">
        <v>26.115</v>
      </c>
      <c r="E487" s="21"/>
      <c r="F487" s="19">
        <v>17.2</v>
      </c>
      <c r="G487" s="19">
        <v>17.3</v>
      </c>
      <c r="H487" s="20">
        <v>18.665</v>
      </c>
    </row>
    <row r="488" ht="17" customHeight="1">
      <c r="A488" t="s" s="16">
        <v>21</v>
      </c>
      <c r="B488" s="22">
        <f>AVERAGE(B476:B487)</f>
        <v>21.2083333333333</v>
      </c>
      <c r="C488" s="22">
        <f>AVERAGE(C476:C487)</f>
        <v>21.7166666666667</v>
      </c>
      <c r="D488" s="22">
        <f>AVERAGE(D476:D487)</f>
        <v>23.121130952381</v>
      </c>
      <c r="E488" s="11"/>
      <c r="F488" s="22">
        <f>AVERAGE(F476:F487)</f>
        <v>13.45</v>
      </c>
      <c r="G488" s="22">
        <f>AVERAGE(G476:G487)</f>
        <v>13.5166666666667</v>
      </c>
      <c r="H488" s="22">
        <f>AVERAGE(H476:H487)</f>
        <v>14.8632142857143</v>
      </c>
    </row>
    <row r="489" ht="17" customHeight="1">
      <c r="A489" s="12"/>
      <c r="B489" s="10"/>
      <c r="C489" s="10"/>
      <c r="D489" s="10"/>
      <c r="E489" s="11"/>
      <c r="F489" s="10"/>
      <c r="G489" s="10"/>
      <c r="H489" s="10"/>
    </row>
    <row r="490" ht="17" customHeight="1">
      <c r="A490" s="12"/>
      <c r="B490" s="10"/>
      <c r="C490" s="10"/>
      <c r="D490" s="10"/>
      <c r="E490" s="11"/>
      <c r="F490" s="10"/>
      <c r="G490" s="10"/>
      <c r="H490" s="10"/>
    </row>
    <row r="491" ht="40.8" customHeight="1">
      <c r="A491" t="s" s="15">
        <v>116</v>
      </c>
      <c r="B491" t="s" s="18">
        <v>117</v>
      </c>
      <c r="C491" t="s" s="16">
        <v>5</v>
      </c>
      <c r="D491" t="s" s="15">
        <v>118</v>
      </c>
      <c r="E491" s="17"/>
      <c r="F491" t="s" s="18">
        <v>119</v>
      </c>
      <c r="G491" t="s" s="16">
        <v>8</v>
      </c>
      <c r="H491" t="s" s="15">
        <v>118</v>
      </c>
    </row>
    <row r="492" ht="17" customHeight="1">
      <c r="A492" t="s" s="15">
        <v>9</v>
      </c>
      <c r="B492" s="19">
        <v>23.6</v>
      </c>
      <c r="C492" s="19">
        <v>23.6</v>
      </c>
      <c r="D492" s="32">
        <v>25</v>
      </c>
      <c r="E492" s="21"/>
      <c r="F492" s="19">
        <v>17.1</v>
      </c>
      <c r="G492" s="19">
        <v>17.2</v>
      </c>
      <c r="H492" s="32">
        <v>18.6</v>
      </c>
    </row>
    <row r="493" ht="17" customHeight="1">
      <c r="A493" t="s" s="15">
        <v>10</v>
      </c>
      <c r="B493" s="19">
        <v>23.9</v>
      </c>
      <c r="C493" s="19">
        <v>23.9</v>
      </c>
      <c r="D493" s="32">
        <v>24.4</v>
      </c>
      <c r="E493" s="21"/>
      <c r="F493" s="19">
        <v>17.8</v>
      </c>
      <c r="G493" s="19">
        <v>17.8</v>
      </c>
      <c r="H493" s="32">
        <v>18.6</v>
      </c>
    </row>
    <row r="494" ht="17" customHeight="1">
      <c r="A494" t="s" s="15">
        <v>11</v>
      </c>
      <c r="B494" s="19">
        <v>22.7</v>
      </c>
      <c r="C494" s="19">
        <v>22.9</v>
      </c>
      <c r="D494" s="32">
        <v>23.4</v>
      </c>
      <c r="E494" s="21"/>
      <c r="F494" s="19">
        <v>16.9</v>
      </c>
      <c r="G494" s="19">
        <v>17.1</v>
      </c>
      <c r="H494" s="32">
        <v>17.6</v>
      </c>
    </row>
    <row r="495" ht="17" customHeight="1">
      <c r="A495" t="s" s="15">
        <v>12</v>
      </c>
      <c r="B495" s="19">
        <v>20.6</v>
      </c>
      <c r="C495" s="19">
        <v>20.4</v>
      </c>
      <c r="D495" s="32">
        <v>21.4</v>
      </c>
      <c r="E495" s="21"/>
      <c r="F495" s="19">
        <v>14.7</v>
      </c>
      <c r="G495" s="19">
        <v>14.7</v>
      </c>
      <c r="H495" s="32">
        <v>15.4</v>
      </c>
    </row>
    <row r="496" ht="17" customHeight="1">
      <c r="A496" t="s" s="15">
        <v>13</v>
      </c>
      <c r="B496" s="19">
        <v>17.9</v>
      </c>
      <c r="C496" s="19">
        <v>18</v>
      </c>
      <c r="D496" s="32">
        <v>18.8</v>
      </c>
      <c r="E496" s="21"/>
      <c r="F496" s="19">
        <v>12</v>
      </c>
      <c r="G496" s="19">
        <v>12.1</v>
      </c>
      <c r="H496" s="32">
        <v>12.8</v>
      </c>
    </row>
    <row r="497" ht="17" customHeight="1">
      <c r="A497" t="s" s="15">
        <v>14</v>
      </c>
      <c r="B497" s="19">
        <v>15.8</v>
      </c>
      <c r="C497" s="19">
        <v>15.7</v>
      </c>
      <c r="D497" s="32">
        <v>16.6</v>
      </c>
      <c r="E497" s="21"/>
      <c r="F497" s="19">
        <v>10.3</v>
      </c>
      <c r="G497" s="19">
        <v>10.3</v>
      </c>
      <c r="H497" s="32">
        <v>11</v>
      </c>
    </row>
    <row r="498" ht="17" customHeight="1">
      <c r="A498" t="s" s="15">
        <v>15</v>
      </c>
      <c r="B498" s="19">
        <v>15</v>
      </c>
      <c r="C498" s="19">
        <v>14.9</v>
      </c>
      <c r="D498" s="32">
        <v>16.1</v>
      </c>
      <c r="E498" s="21"/>
      <c r="F498" s="19">
        <v>9.199999999999999</v>
      </c>
      <c r="G498" s="19">
        <v>9.199999999999999</v>
      </c>
      <c r="H498" s="32">
        <v>9.9</v>
      </c>
    </row>
    <row r="499" ht="17" customHeight="1">
      <c r="A499" t="s" s="15">
        <v>16</v>
      </c>
      <c r="B499" s="19">
        <v>16.1</v>
      </c>
      <c r="C499" s="19">
        <v>16.1</v>
      </c>
      <c r="D499" s="32">
        <v>16.9</v>
      </c>
      <c r="E499" s="21"/>
      <c r="F499" s="19">
        <v>9.6</v>
      </c>
      <c r="G499" s="19">
        <v>9.699999999999999</v>
      </c>
      <c r="H499" s="32">
        <v>10.2</v>
      </c>
    </row>
    <row r="500" ht="17" customHeight="1">
      <c r="A500" t="s" s="15">
        <v>17</v>
      </c>
      <c r="B500" s="19">
        <v>18.1</v>
      </c>
      <c r="C500" s="19">
        <v>17.9</v>
      </c>
      <c r="D500" s="32">
        <v>19.2</v>
      </c>
      <c r="E500" s="21"/>
      <c r="F500" s="19">
        <v>11.2</v>
      </c>
      <c r="G500" s="19">
        <v>11.2</v>
      </c>
      <c r="H500" s="32">
        <v>12</v>
      </c>
    </row>
    <row r="501" ht="17" customHeight="1">
      <c r="A501" t="s" s="15">
        <v>18</v>
      </c>
      <c r="B501" s="19">
        <v>19.9</v>
      </c>
      <c r="C501" s="19">
        <v>19.8</v>
      </c>
      <c r="D501" s="32">
        <v>21</v>
      </c>
      <c r="E501" s="21"/>
      <c r="F501" s="19">
        <v>12.8</v>
      </c>
      <c r="G501" s="19">
        <v>12.9</v>
      </c>
      <c r="H501" s="32">
        <v>13.6</v>
      </c>
    </row>
    <row r="502" ht="17" customHeight="1">
      <c r="A502" t="s" s="15">
        <v>19</v>
      </c>
      <c r="B502" s="19">
        <v>21.3</v>
      </c>
      <c r="C502" s="19">
        <v>21.2</v>
      </c>
      <c r="D502" s="32">
        <v>22.4</v>
      </c>
      <c r="E502" s="21"/>
      <c r="F502" s="19">
        <v>14.4</v>
      </c>
      <c r="G502" s="19">
        <v>14.6</v>
      </c>
      <c r="H502" s="32">
        <v>15.4</v>
      </c>
    </row>
    <row r="503" ht="17" customHeight="1">
      <c r="A503" t="s" s="15">
        <v>20</v>
      </c>
      <c r="B503" s="19">
        <v>22.8</v>
      </c>
      <c r="C503" s="19">
        <v>22.8</v>
      </c>
      <c r="D503" s="32">
        <v>23.6</v>
      </c>
      <c r="E503" s="21"/>
      <c r="F503" s="19">
        <v>16.1</v>
      </c>
      <c r="G503" s="19">
        <v>16.3</v>
      </c>
      <c r="H503" s="32">
        <v>17</v>
      </c>
    </row>
    <row r="504" ht="17" customHeight="1">
      <c r="A504" t="s" s="16">
        <v>21</v>
      </c>
      <c r="B504" s="22">
        <f>AVERAGE(B492:B503)</f>
        <v>19.8083333333333</v>
      </c>
      <c r="C504" s="22">
        <f>AVERAGE(C492:C503)</f>
        <v>19.7666666666667</v>
      </c>
      <c r="D504" s="22">
        <f>AVERAGE(D492:D503)</f>
        <v>20.7333333333333</v>
      </c>
      <c r="E504" s="11"/>
      <c r="F504" s="22">
        <f>AVERAGE(F492:F503)</f>
        <v>13.5083333333333</v>
      </c>
      <c r="G504" s="22">
        <f>AVERAGE(G492:G503)</f>
        <v>13.5916666666667</v>
      </c>
      <c r="H504" s="22">
        <f>AVERAGE(H492:H503)</f>
        <v>14.3416666666667</v>
      </c>
    </row>
    <row r="505" ht="17" customHeight="1">
      <c r="A505" s="12"/>
      <c r="B505" s="10"/>
      <c r="C505" s="10"/>
      <c r="D505" s="10"/>
      <c r="E505" s="11"/>
      <c r="F505" s="10"/>
      <c r="G505" s="10"/>
      <c r="H505" s="10"/>
    </row>
    <row r="506" ht="17" customHeight="1">
      <c r="A506" s="12"/>
      <c r="B506" s="10"/>
      <c r="C506" s="10"/>
      <c r="D506" s="10"/>
      <c r="E506" s="11"/>
      <c r="F506" s="10"/>
      <c r="G506" s="10"/>
      <c r="H506" s="10"/>
    </row>
    <row r="507" ht="40.8" customHeight="1">
      <c r="A507" t="s" s="15">
        <v>120</v>
      </c>
      <c r="B507" t="s" s="18">
        <v>121</v>
      </c>
      <c r="C507" t="s" s="16">
        <v>5</v>
      </c>
      <c r="D507" t="s" s="15">
        <v>122</v>
      </c>
      <c r="E507" s="17"/>
      <c r="F507" t="s" s="18">
        <v>123</v>
      </c>
      <c r="G507" t="s" s="16">
        <v>8</v>
      </c>
      <c r="H507" t="s" s="15">
        <v>122</v>
      </c>
    </row>
    <row r="508" ht="17" customHeight="1">
      <c r="A508" t="s" s="15">
        <v>9</v>
      </c>
      <c r="B508" s="19">
        <v>27.7</v>
      </c>
      <c r="C508" s="19">
        <v>26</v>
      </c>
      <c r="D508" s="32">
        <v>28.3681818181818</v>
      </c>
      <c r="E508" s="21"/>
      <c r="F508" s="19">
        <v>10.9</v>
      </c>
      <c r="G508" s="19">
        <v>11.2</v>
      </c>
      <c r="H508" s="32">
        <v>11.3590909090909</v>
      </c>
    </row>
    <row r="509" ht="17" customHeight="1">
      <c r="A509" t="s" s="15">
        <v>10</v>
      </c>
      <c r="B509" s="19">
        <v>26.9</v>
      </c>
      <c r="C509" s="19">
        <v>26.1</v>
      </c>
      <c r="D509" s="32">
        <v>26.0954545454545</v>
      </c>
      <c r="E509" s="21"/>
      <c r="F509" s="19">
        <v>11</v>
      </c>
      <c r="G509" s="19">
        <v>11.3</v>
      </c>
      <c r="H509" s="32">
        <v>10.9227272727273</v>
      </c>
    </row>
    <row r="510" ht="17" customHeight="1">
      <c r="A510" t="s" s="15">
        <v>11</v>
      </c>
      <c r="B510" s="19">
        <v>24.5</v>
      </c>
      <c r="C510" s="19">
        <v>23.2</v>
      </c>
      <c r="D510" s="32">
        <v>23.55</v>
      </c>
      <c r="E510" s="21"/>
      <c r="F510" s="19">
        <v>8.699999999999999</v>
      </c>
      <c r="G510" s="19">
        <v>9.1</v>
      </c>
      <c r="H510" s="32">
        <v>8.286363636363641</v>
      </c>
    </row>
    <row r="511" ht="17" customHeight="1">
      <c r="A511" t="s" s="15">
        <v>12</v>
      </c>
      <c r="B511" s="19">
        <v>19.8</v>
      </c>
      <c r="C511" s="19">
        <v>18.3</v>
      </c>
      <c r="D511" s="32">
        <v>19.7190476190476</v>
      </c>
      <c r="E511" s="21"/>
      <c r="F511" s="19">
        <v>5.1</v>
      </c>
      <c r="G511" s="19">
        <v>5.4</v>
      </c>
      <c r="H511" s="32">
        <v>4.08095238095238</v>
      </c>
    </row>
    <row r="512" ht="17" customHeight="1">
      <c r="A512" t="s" s="15">
        <v>13</v>
      </c>
      <c r="B512" s="19">
        <v>15</v>
      </c>
      <c r="C512" s="19">
        <v>14.1</v>
      </c>
      <c r="D512" s="32">
        <v>15.4</v>
      </c>
      <c r="E512" s="21"/>
      <c r="F512" s="19">
        <v>1.2</v>
      </c>
      <c r="G512" s="19">
        <v>1.8</v>
      </c>
      <c r="H512" s="32">
        <v>0.0476190476190476</v>
      </c>
    </row>
    <row r="513" ht="17" customHeight="1">
      <c r="A513" t="s" s="15">
        <v>14</v>
      </c>
      <c r="B513" s="19">
        <v>11.4</v>
      </c>
      <c r="C513" s="19">
        <v>10.5</v>
      </c>
      <c r="D513" s="32">
        <v>11.9090909090909</v>
      </c>
      <c r="E513" s="21"/>
      <c r="F513" s="19">
        <v>-0.4</v>
      </c>
      <c r="G513" s="19">
        <v>-0.2</v>
      </c>
      <c r="H513" s="32">
        <v>-1.38636363636364</v>
      </c>
    </row>
    <row r="514" ht="17" customHeight="1">
      <c r="A514" t="s" s="15">
        <v>15</v>
      </c>
      <c r="B514" s="19">
        <v>10.8</v>
      </c>
      <c r="C514" s="19">
        <v>10.2</v>
      </c>
      <c r="D514" s="32">
        <v>11.5904761904762</v>
      </c>
      <c r="E514" s="21"/>
      <c r="F514" s="19">
        <v>-1.8</v>
      </c>
      <c r="G514" s="19">
        <v>-1</v>
      </c>
      <c r="H514" s="32">
        <v>-2.48571428571429</v>
      </c>
    </row>
    <row r="515" ht="17" customHeight="1">
      <c r="A515" t="s" s="15">
        <v>16</v>
      </c>
      <c r="B515" s="19">
        <v>13.4</v>
      </c>
      <c r="C515" s="19">
        <v>12.5</v>
      </c>
      <c r="D515" s="32">
        <v>13.0809523809524</v>
      </c>
      <c r="E515" s="21"/>
      <c r="F515" s="19">
        <v>-0.9</v>
      </c>
      <c r="G515" s="19">
        <v>-0.3</v>
      </c>
      <c r="H515" s="32">
        <v>-1.76190476190476</v>
      </c>
    </row>
    <row r="516" ht="17" customHeight="1">
      <c r="A516" t="s" s="15">
        <v>17</v>
      </c>
      <c r="B516" s="19">
        <v>16.9</v>
      </c>
      <c r="C516" s="19">
        <v>16.1</v>
      </c>
      <c r="D516" s="32">
        <v>16.747619047619</v>
      </c>
      <c r="E516" s="21"/>
      <c r="F516" s="19">
        <v>1.7</v>
      </c>
      <c r="G516" s="19">
        <v>2.3</v>
      </c>
      <c r="H516" s="32">
        <v>1.05714285714286</v>
      </c>
    </row>
    <row r="517" ht="17" customHeight="1">
      <c r="A517" t="s" s="15">
        <v>18</v>
      </c>
      <c r="B517" s="19">
        <v>20.7</v>
      </c>
      <c r="C517" s="19">
        <v>19.7</v>
      </c>
      <c r="D517" s="32">
        <v>19.9428571428571</v>
      </c>
      <c r="E517" s="21"/>
      <c r="F517" s="19">
        <v>4.6</v>
      </c>
      <c r="G517" s="19">
        <v>4.9</v>
      </c>
      <c r="H517" s="32">
        <v>3.9047619047619</v>
      </c>
    </row>
    <row r="518" ht="17" customHeight="1">
      <c r="A518" t="s" s="15">
        <v>19</v>
      </c>
      <c r="B518" s="19">
        <v>23.8</v>
      </c>
      <c r="C518" s="19">
        <v>22.6</v>
      </c>
      <c r="D518" s="32">
        <v>23.5238095238095</v>
      </c>
      <c r="E518" s="21"/>
      <c r="F518" s="19">
        <v>7.3</v>
      </c>
      <c r="G518" s="19">
        <v>7.7</v>
      </c>
      <c r="H518" s="32">
        <v>7.30952380952381</v>
      </c>
    </row>
    <row r="519" ht="17" customHeight="1">
      <c r="A519" t="s" s="15">
        <v>20</v>
      </c>
      <c r="B519" s="19">
        <v>26.6</v>
      </c>
      <c r="C519" s="19">
        <v>25.1</v>
      </c>
      <c r="D519" s="32">
        <v>25.652380952381</v>
      </c>
      <c r="E519" s="21"/>
      <c r="F519" s="19">
        <v>9.5</v>
      </c>
      <c r="G519" s="19">
        <v>10.1</v>
      </c>
      <c r="H519" s="32">
        <v>9.171428571428571</v>
      </c>
    </row>
    <row r="520" ht="17" customHeight="1">
      <c r="A520" t="s" s="16">
        <v>21</v>
      </c>
      <c r="B520" s="22">
        <f>AVERAGE(B508:B519)</f>
        <v>19.7916666666667</v>
      </c>
      <c r="C520" s="22">
        <f>AVERAGE(C508:C519)</f>
        <v>18.7</v>
      </c>
      <c r="D520" s="22">
        <f>AVERAGE(D508:D519)</f>
        <v>19.6316558441558</v>
      </c>
      <c r="E520" s="11"/>
      <c r="F520" s="22">
        <f>AVERAGE(F508:F519)</f>
        <v>4.74166666666667</v>
      </c>
      <c r="G520" s="22">
        <f>AVERAGE(G508:G519)</f>
        <v>5.19166666666667</v>
      </c>
      <c r="H520" s="22">
        <f>AVERAGE(H508:H519)</f>
        <v>4.20880230880231</v>
      </c>
    </row>
    <row r="521" ht="17" customHeight="1">
      <c r="A521" s="12"/>
      <c r="B521" s="10"/>
      <c r="C521" s="10"/>
      <c r="D521" s="10"/>
      <c r="E521" s="11"/>
      <c r="F521" s="10"/>
      <c r="G521" s="10"/>
      <c r="H521" s="10"/>
    </row>
    <row r="522" ht="17" customHeight="1">
      <c r="A522" s="12"/>
      <c r="B522" s="10"/>
      <c r="C522" s="10"/>
      <c r="D522" s="10"/>
      <c r="E522" s="11"/>
      <c r="F522" s="10"/>
      <c r="G522" s="10"/>
      <c r="H522" s="10"/>
    </row>
    <row r="523" ht="40.8" customHeight="1">
      <c r="A523" t="s" s="15">
        <v>124</v>
      </c>
      <c r="B523" t="s" s="16">
        <v>125</v>
      </c>
      <c r="C523" t="s" s="16">
        <v>5</v>
      </c>
      <c r="D523" t="s" s="15">
        <v>126</v>
      </c>
      <c r="E523" s="17"/>
      <c r="F523" t="s" s="18">
        <v>127</v>
      </c>
      <c r="G523" t="s" s="16">
        <v>8</v>
      </c>
      <c r="H523" t="s" s="15">
        <v>126</v>
      </c>
    </row>
    <row r="524" ht="17" customHeight="1">
      <c r="A524" t="s" s="15">
        <v>9</v>
      </c>
      <c r="B524" s="19">
        <v>33.1</v>
      </c>
      <c r="C524" s="19">
        <v>32.2</v>
      </c>
      <c r="D524" s="32">
        <v>32.7954545454545</v>
      </c>
      <c r="E524" s="21"/>
      <c r="F524" s="19">
        <v>15.2</v>
      </c>
      <c r="G524" s="19">
        <v>15.4</v>
      </c>
      <c r="H524" s="32">
        <v>16.8636363636364</v>
      </c>
    </row>
    <row r="525" ht="17" customHeight="1">
      <c r="A525" t="s" s="15">
        <v>10</v>
      </c>
      <c r="B525" s="19">
        <v>32.7</v>
      </c>
      <c r="C525" s="19">
        <v>32.4</v>
      </c>
      <c r="D525" s="32">
        <v>31.2636363636364</v>
      </c>
      <c r="E525" s="21"/>
      <c r="F525" s="19">
        <v>15.1</v>
      </c>
      <c r="G525" s="19">
        <v>15.7</v>
      </c>
      <c r="H525" s="32">
        <v>16.4863636363636</v>
      </c>
    </row>
    <row r="526" ht="17" customHeight="1">
      <c r="A526" t="s" s="15">
        <v>11</v>
      </c>
      <c r="B526" s="19">
        <v>29.2</v>
      </c>
      <c r="C526" s="19">
        <v>29.1</v>
      </c>
      <c r="D526" s="32">
        <v>27.9954545454545</v>
      </c>
      <c r="E526" s="21"/>
      <c r="F526" s="19">
        <v>12.2</v>
      </c>
      <c r="G526" s="19">
        <v>12.9</v>
      </c>
      <c r="H526" s="32">
        <v>13.3</v>
      </c>
    </row>
    <row r="527" ht="17" customHeight="1">
      <c r="A527" t="s" s="15">
        <v>12</v>
      </c>
      <c r="B527" s="19">
        <v>23.6</v>
      </c>
      <c r="C527" s="19">
        <v>23.1</v>
      </c>
      <c r="D527" s="32">
        <v>22.9227272727273</v>
      </c>
      <c r="E527" s="21"/>
      <c r="F527" s="19">
        <v>8</v>
      </c>
      <c r="G527" s="19">
        <v>8.800000000000001</v>
      </c>
      <c r="H527" s="32">
        <v>8.91818181818182</v>
      </c>
    </row>
    <row r="528" ht="17" customHeight="1">
      <c r="A528" t="s" s="15">
        <v>13</v>
      </c>
      <c r="B528" s="19">
        <v>18</v>
      </c>
      <c r="C528" s="19">
        <v>18.3</v>
      </c>
      <c r="D528" s="32">
        <v>17.5454545454545</v>
      </c>
      <c r="E528" s="21"/>
      <c r="F528" s="19">
        <v>4.8</v>
      </c>
      <c r="G528" s="19">
        <v>5.7</v>
      </c>
      <c r="H528" s="32">
        <v>5.32727272727273</v>
      </c>
    </row>
    <row r="529" ht="17" customHeight="1">
      <c r="A529" t="s" s="15">
        <v>14</v>
      </c>
      <c r="B529" s="19">
        <v>14.2</v>
      </c>
      <c r="C529" s="19">
        <v>14.1</v>
      </c>
      <c r="D529" s="32">
        <v>14.0727272727273</v>
      </c>
      <c r="E529" s="21"/>
      <c r="F529" s="19">
        <v>3.6</v>
      </c>
      <c r="G529" s="19">
        <v>4.1</v>
      </c>
      <c r="H529" s="32">
        <v>3.58636363636364</v>
      </c>
    </row>
    <row r="530" ht="17" customHeight="1">
      <c r="A530" t="s" s="15">
        <v>15</v>
      </c>
      <c r="B530" s="19">
        <v>13.6</v>
      </c>
      <c r="C530" s="19">
        <v>13.6</v>
      </c>
      <c r="D530" s="32">
        <v>13.3190476190476</v>
      </c>
      <c r="E530" s="21"/>
      <c r="F530" s="19">
        <v>2.3</v>
      </c>
      <c r="G530" s="19">
        <v>3.4</v>
      </c>
      <c r="H530" s="32">
        <v>3.26666666666667</v>
      </c>
    </row>
    <row r="531" ht="17" customHeight="1">
      <c r="A531" t="s" s="15">
        <v>16</v>
      </c>
      <c r="B531" s="19">
        <v>15.7</v>
      </c>
      <c r="C531" s="19">
        <v>15.8</v>
      </c>
      <c r="D531" s="32">
        <v>14.7809523809524</v>
      </c>
      <c r="E531" s="21"/>
      <c r="F531" s="19">
        <v>3.4</v>
      </c>
      <c r="G531" s="19">
        <v>4.4</v>
      </c>
      <c r="H531" s="32">
        <v>3.4952380952381</v>
      </c>
    </row>
    <row r="532" ht="17" customHeight="1">
      <c r="A532" t="s" s="15">
        <v>17</v>
      </c>
      <c r="B532" s="19">
        <v>19.3</v>
      </c>
      <c r="C532" s="19">
        <v>19.6</v>
      </c>
      <c r="D532" s="32">
        <v>18.2142857142857</v>
      </c>
      <c r="E532" s="21"/>
      <c r="F532" s="19">
        <v>5.5</v>
      </c>
      <c r="G532" s="19">
        <v>6.2</v>
      </c>
      <c r="H532" s="32">
        <v>5.60952380952381</v>
      </c>
    </row>
    <row r="533" ht="17" customHeight="1">
      <c r="A533" t="s" s="15">
        <v>18</v>
      </c>
      <c r="B533" s="19">
        <v>23.2</v>
      </c>
      <c r="C533" s="19">
        <v>23.2</v>
      </c>
      <c r="D533" s="32">
        <v>22.3285714285714</v>
      </c>
      <c r="E533" s="21"/>
      <c r="F533" s="19">
        <v>8.1</v>
      </c>
      <c r="G533" s="19">
        <v>8.699999999999999</v>
      </c>
      <c r="H533" s="32">
        <v>8.223809523809519</v>
      </c>
    </row>
    <row r="534" ht="17" customHeight="1">
      <c r="A534" t="s" s="15">
        <v>19</v>
      </c>
      <c r="B534" s="19">
        <v>27.7</v>
      </c>
      <c r="C534" s="19">
        <v>27.4</v>
      </c>
      <c r="D534" s="32">
        <v>27</v>
      </c>
      <c r="E534" s="21"/>
      <c r="F534" s="19">
        <v>11</v>
      </c>
      <c r="G534" s="19">
        <v>11.6</v>
      </c>
      <c r="H534" s="32">
        <v>12.2904761904762</v>
      </c>
    </row>
    <row r="535" ht="17" customHeight="1">
      <c r="A535" t="s" s="15">
        <v>20</v>
      </c>
      <c r="B535" s="19">
        <v>31.1</v>
      </c>
      <c r="C535" s="19">
        <v>30.8</v>
      </c>
      <c r="D535" s="32">
        <v>29.8142857142857</v>
      </c>
      <c r="E535" s="21"/>
      <c r="F535" s="19">
        <v>13.5</v>
      </c>
      <c r="G535" s="19">
        <v>14.2</v>
      </c>
      <c r="H535" s="32">
        <v>14.4142857142857</v>
      </c>
    </row>
    <row r="536" ht="17" customHeight="1">
      <c r="A536" t="s" s="16">
        <v>21</v>
      </c>
      <c r="B536" s="22">
        <f>AVERAGE(B524:B535)</f>
        <v>23.45</v>
      </c>
      <c r="C536" s="22">
        <f>AVERAGE(C524:C535)</f>
        <v>23.3</v>
      </c>
      <c r="D536" s="22">
        <f>AVERAGE(D524:D535)</f>
        <v>22.6710497835498</v>
      </c>
      <c r="E536" s="11"/>
      <c r="F536" s="22">
        <f>AVERAGE(F524:F535)</f>
        <v>8.55833333333333</v>
      </c>
      <c r="G536" s="22">
        <f>AVERAGE(G524:G535)</f>
        <v>9.258333333333329</v>
      </c>
      <c r="H536" s="22">
        <f>AVERAGE(H524:H535)</f>
        <v>9.31515151515152</v>
      </c>
    </row>
    <row r="537" ht="17" customHeight="1">
      <c r="A537" s="12"/>
      <c r="B537" s="10"/>
      <c r="C537" s="10"/>
      <c r="D537" s="10"/>
      <c r="E537" s="11"/>
      <c r="F537" s="10"/>
      <c r="G537" s="10"/>
      <c r="H537" s="10"/>
    </row>
    <row r="538" ht="17" customHeight="1">
      <c r="A538" s="12"/>
      <c r="B538" s="10"/>
      <c r="C538" s="10"/>
      <c r="D538" s="10"/>
      <c r="E538" s="11"/>
      <c r="F538" s="10"/>
      <c r="G538" s="10"/>
      <c r="H538" s="10"/>
    </row>
    <row r="539" ht="40.8" customHeight="1">
      <c r="A539" t="s" s="15">
        <v>128</v>
      </c>
      <c r="B539" t="s" s="18">
        <v>101</v>
      </c>
      <c r="C539" t="s" s="16">
        <v>5</v>
      </c>
      <c r="D539" t="s" s="15">
        <v>129</v>
      </c>
      <c r="E539" s="17"/>
      <c r="F539" t="s" s="18">
        <v>103</v>
      </c>
      <c r="G539" t="s" s="16">
        <v>8</v>
      </c>
      <c r="H539" t="s" s="15">
        <v>129</v>
      </c>
    </row>
    <row r="540" ht="17" customHeight="1">
      <c r="A540" t="s" s="15">
        <v>9</v>
      </c>
      <c r="B540" s="19">
        <v>26.1</v>
      </c>
      <c r="C540" s="19">
        <v>25.9</v>
      </c>
      <c r="D540" s="32">
        <v>28.1181818181818</v>
      </c>
      <c r="E540" s="21"/>
      <c r="F540" s="19">
        <v>17.9</v>
      </c>
      <c r="G540" s="19">
        <v>18</v>
      </c>
      <c r="H540" s="32">
        <v>18.5863636363636</v>
      </c>
    </row>
    <row r="541" ht="17" customHeight="1">
      <c r="A541" t="s" s="15">
        <v>10</v>
      </c>
      <c r="B541" s="19">
        <v>26.1</v>
      </c>
      <c r="C541" s="19">
        <v>25.9</v>
      </c>
      <c r="D541" s="32">
        <v>27.7409090909091</v>
      </c>
      <c r="E541" s="21"/>
      <c r="F541" s="19">
        <v>18.1</v>
      </c>
      <c r="G541" s="19">
        <v>17.9</v>
      </c>
      <c r="H541" s="32">
        <v>18.45</v>
      </c>
    </row>
    <row r="542" ht="17" customHeight="1">
      <c r="A542" t="s" s="15">
        <v>11</v>
      </c>
      <c r="B542" s="19">
        <v>25.1</v>
      </c>
      <c r="C542" s="19">
        <v>25.1</v>
      </c>
      <c r="D542" s="32">
        <v>26.4772727272727</v>
      </c>
      <c r="E542" s="21"/>
      <c r="F542" s="19">
        <v>16.6</v>
      </c>
      <c r="G542" s="19">
        <v>16.6</v>
      </c>
      <c r="H542" s="32">
        <v>17.1272727272727</v>
      </c>
    </row>
    <row r="543" ht="17" customHeight="1">
      <c r="A543" t="s" s="15">
        <v>12</v>
      </c>
      <c r="B543" s="19">
        <v>22.9</v>
      </c>
      <c r="C543" s="19">
        <v>22.9</v>
      </c>
      <c r="D543" s="32">
        <v>24.4681818181818</v>
      </c>
      <c r="E543" s="21"/>
      <c r="F543" s="19">
        <v>13.9</v>
      </c>
      <c r="G543" s="19">
        <v>13.8</v>
      </c>
      <c r="H543" s="32">
        <v>13.9545454545455</v>
      </c>
    </row>
    <row r="544" ht="17" customHeight="1">
      <c r="A544" t="s" s="15">
        <v>13</v>
      </c>
      <c r="B544" s="19">
        <v>20.4</v>
      </c>
      <c r="C544" s="19">
        <v>20.4</v>
      </c>
      <c r="D544" s="32">
        <v>21.7272727272727</v>
      </c>
      <c r="E544" s="21"/>
      <c r="F544" s="19">
        <v>10.4</v>
      </c>
      <c r="G544" s="19">
        <v>10.4</v>
      </c>
      <c r="H544" s="32">
        <v>10.0318181818182</v>
      </c>
    </row>
    <row r="545" ht="17" customHeight="1">
      <c r="A545" t="s" s="15">
        <v>14</v>
      </c>
      <c r="B545" s="19">
        <v>18.2</v>
      </c>
      <c r="C545" s="19">
        <v>18.3</v>
      </c>
      <c r="D545" s="32">
        <v>19.4909090909091</v>
      </c>
      <c r="E545" s="21"/>
      <c r="F545" s="19">
        <v>8.199999999999999</v>
      </c>
      <c r="G545" s="19">
        <v>7.9</v>
      </c>
      <c r="H545" s="32">
        <v>8.00909090909091</v>
      </c>
    </row>
    <row r="546" ht="17" customHeight="1">
      <c r="A546" t="s" s="15">
        <v>15</v>
      </c>
      <c r="B546" s="19">
        <v>17.7</v>
      </c>
      <c r="C546" s="19">
        <v>17.8</v>
      </c>
      <c r="D546" s="32">
        <v>19.1285714285714</v>
      </c>
      <c r="E546" s="21"/>
      <c r="F546" s="19">
        <v>6.9</v>
      </c>
      <c r="G546" s="19">
        <v>7.1</v>
      </c>
      <c r="H546" s="32">
        <v>6.31904761904762</v>
      </c>
    </row>
    <row r="547" ht="17" customHeight="1">
      <c r="A547" t="s" s="15">
        <v>16</v>
      </c>
      <c r="B547" s="19">
        <v>18.7</v>
      </c>
      <c r="C547" s="19">
        <v>18.8</v>
      </c>
      <c r="D547" s="32">
        <v>20.4619047619048</v>
      </c>
      <c r="E547" s="21"/>
      <c r="F547" s="19">
        <v>7.4</v>
      </c>
      <c r="G547" s="19">
        <v>7.4</v>
      </c>
      <c r="H547" s="32">
        <v>6.44285714285714</v>
      </c>
    </row>
    <row r="548" ht="17" customHeight="1">
      <c r="A548" t="s" s="15">
        <v>17</v>
      </c>
      <c r="B548" s="19">
        <v>20.6</v>
      </c>
      <c r="C548" s="19">
        <v>20.3</v>
      </c>
      <c r="D548" s="32">
        <v>22.9380952380952</v>
      </c>
      <c r="E548" s="21"/>
      <c r="F548" s="19">
        <v>9.699999999999999</v>
      </c>
      <c r="G548" s="19">
        <v>9.6</v>
      </c>
      <c r="H548" s="32">
        <v>9.176190476190479</v>
      </c>
    </row>
    <row r="549" ht="17" customHeight="1">
      <c r="A549" t="s" s="15">
        <v>18</v>
      </c>
      <c r="B549" s="19">
        <v>21.9</v>
      </c>
      <c r="C549" s="19">
        <v>21.8</v>
      </c>
      <c r="D549" s="32">
        <v>24.1809523809524</v>
      </c>
      <c r="E549" s="21"/>
      <c r="F549" s="19">
        <v>12.6</v>
      </c>
      <c r="G549" s="19">
        <v>12.7</v>
      </c>
      <c r="H549" s="32">
        <v>12.0619047619048</v>
      </c>
    </row>
    <row r="550" ht="17" customHeight="1">
      <c r="A550" t="s" s="15">
        <v>19</v>
      </c>
      <c r="B550" s="19">
        <v>23.4</v>
      </c>
      <c r="C550" s="19">
        <v>23.3</v>
      </c>
      <c r="D550" s="32">
        <v>25.6285714285714</v>
      </c>
      <c r="E550" s="21"/>
      <c r="F550" s="19">
        <v>15</v>
      </c>
      <c r="G550" s="19">
        <v>15</v>
      </c>
      <c r="H550" s="32">
        <v>15.1571428571429</v>
      </c>
    </row>
    <row r="551" ht="17" customHeight="1">
      <c r="A551" t="s" s="15">
        <v>20</v>
      </c>
      <c r="B551" s="19">
        <v>24.9</v>
      </c>
      <c r="C551" s="19">
        <v>24.7</v>
      </c>
      <c r="D551" s="32">
        <v>27.1</v>
      </c>
      <c r="E551" s="21"/>
      <c r="F551" s="19">
        <v>16.9</v>
      </c>
      <c r="G551" s="19">
        <v>16.9</v>
      </c>
      <c r="H551" s="32">
        <v>17.0857142857143</v>
      </c>
    </row>
    <row r="552" ht="17" customHeight="1">
      <c r="A552" t="s" s="16">
        <v>21</v>
      </c>
      <c r="B552" s="22">
        <f>AVERAGE(B540:B551)</f>
        <v>22.1666666666667</v>
      </c>
      <c r="C552" s="22">
        <f>AVERAGE(C540:C551)</f>
        <v>22.1</v>
      </c>
      <c r="D552" s="22">
        <f>AVERAGE(D540:D551)</f>
        <v>23.9550685425685</v>
      </c>
      <c r="E552" s="11"/>
      <c r="F552" s="22">
        <f>AVERAGE(F540:F551)</f>
        <v>12.8</v>
      </c>
      <c r="G552" s="22">
        <f>AVERAGE(G540:G551)</f>
        <v>12.775</v>
      </c>
      <c r="H552" s="22">
        <f>AVERAGE(H540:H551)</f>
        <v>12.7001623376623</v>
      </c>
    </row>
    <row r="553" ht="17" customHeight="1">
      <c r="A553" s="12"/>
      <c r="B553" s="10"/>
      <c r="C553" s="10"/>
      <c r="D553" s="10"/>
      <c r="E553" s="11"/>
      <c r="F553" s="10"/>
      <c r="G553" s="10"/>
      <c r="H553" s="10"/>
    </row>
    <row r="554" ht="17" customHeight="1">
      <c r="A554" s="12"/>
      <c r="B554" s="10"/>
      <c r="C554" s="10"/>
      <c r="D554" s="10"/>
      <c r="E554" s="11"/>
      <c r="F554" s="10"/>
      <c r="G554" s="10"/>
      <c r="H554" s="10"/>
    </row>
    <row r="555" ht="40.8" customHeight="1">
      <c r="A555" t="s" s="15">
        <v>130</v>
      </c>
      <c r="B555" t="s" s="18">
        <v>131</v>
      </c>
      <c r="C555" t="s" s="16">
        <v>5</v>
      </c>
      <c r="D555" t="s" s="15">
        <v>132</v>
      </c>
      <c r="E555" s="17"/>
      <c r="F555" t="s" s="18">
        <v>133</v>
      </c>
      <c r="G555" t="s" s="16">
        <v>8</v>
      </c>
      <c r="H555" t="s" s="15">
        <v>132</v>
      </c>
    </row>
    <row r="556" ht="17" customHeight="1">
      <c r="A556" t="s" s="15">
        <v>9</v>
      </c>
      <c r="B556" s="19">
        <v>33</v>
      </c>
      <c r="C556" s="19">
        <v>32.5</v>
      </c>
      <c r="D556" s="32">
        <v>34.4818181818182</v>
      </c>
      <c r="E556" s="21"/>
      <c r="F556" s="19">
        <v>18</v>
      </c>
      <c r="G556" s="19">
        <v>18.1</v>
      </c>
      <c r="H556" s="32">
        <v>19.9227272727273</v>
      </c>
    </row>
    <row r="557" ht="17" customHeight="1">
      <c r="A557" t="s" s="15">
        <v>10</v>
      </c>
      <c r="B557" s="19">
        <v>33.2</v>
      </c>
      <c r="C557" s="19">
        <v>32.3</v>
      </c>
      <c r="D557" s="32">
        <v>32.9818181818182</v>
      </c>
      <c r="E557" s="21"/>
      <c r="F557" s="19">
        <v>18.3</v>
      </c>
      <c r="G557" s="19">
        <v>18.2</v>
      </c>
      <c r="H557" s="32">
        <v>19.0272727272727</v>
      </c>
    </row>
    <row r="558" ht="17" customHeight="1">
      <c r="A558" t="s" s="15">
        <v>11</v>
      </c>
      <c r="B558" s="19">
        <v>29.2</v>
      </c>
      <c r="C558" s="19">
        <v>29.2</v>
      </c>
      <c r="D558" s="32">
        <v>29.1954545454545</v>
      </c>
      <c r="E558" s="21"/>
      <c r="F558" s="19">
        <v>15.2</v>
      </c>
      <c r="G558" s="19">
        <v>15.6</v>
      </c>
      <c r="H558" s="32">
        <v>15.7681818181818</v>
      </c>
    </row>
    <row r="559" ht="17" customHeight="1">
      <c r="A559" t="s" s="15">
        <v>12</v>
      </c>
      <c r="B559" s="19">
        <v>24.3</v>
      </c>
      <c r="C559" s="19">
        <v>23.7</v>
      </c>
      <c r="D559" s="32">
        <v>24.8363636363636</v>
      </c>
      <c r="E559" s="21"/>
      <c r="F559" s="19">
        <v>11.4</v>
      </c>
      <c r="G559" s="19">
        <v>11.4</v>
      </c>
      <c r="H559" s="32">
        <v>11.9227272727273</v>
      </c>
    </row>
    <row r="560" ht="17" customHeight="1">
      <c r="A560" t="s" s="15">
        <v>13</v>
      </c>
      <c r="B560" s="19">
        <v>19.3</v>
      </c>
      <c r="C560" s="19">
        <v>19.3</v>
      </c>
      <c r="D560" s="32">
        <v>19.4136363636364</v>
      </c>
      <c r="E560" s="21"/>
      <c r="F560" s="19">
        <v>8.199999999999999</v>
      </c>
      <c r="G560" s="19">
        <v>8.4</v>
      </c>
      <c r="H560" s="32">
        <v>7.88181818181818</v>
      </c>
    </row>
    <row r="561" ht="17" customHeight="1">
      <c r="A561" t="s" s="15">
        <v>14</v>
      </c>
      <c r="B561" s="19">
        <v>15.4</v>
      </c>
      <c r="C561" s="19">
        <v>15.5</v>
      </c>
      <c r="D561" s="32">
        <v>15.9409090909091</v>
      </c>
      <c r="E561" s="21"/>
      <c r="F561" s="19">
        <v>6</v>
      </c>
      <c r="G561" s="19">
        <v>5.8</v>
      </c>
      <c r="H561" s="32">
        <v>5.55909090909091</v>
      </c>
    </row>
    <row r="562" ht="17" customHeight="1">
      <c r="A562" t="s" s="15">
        <v>15</v>
      </c>
      <c r="B562" s="19">
        <v>15</v>
      </c>
      <c r="C562" s="19">
        <v>15.3</v>
      </c>
      <c r="D562" s="32">
        <v>16.0285714285714</v>
      </c>
      <c r="E562" s="21"/>
      <c r="F562" s="19">
        <v>4.8</v>
      </c>
      <c r="G562" s="19">
        <v>5.1</v>
      </c>
      <c r="H562" s="32">
        <v>4.81428571428571</v>
      </c>
    </row>
    <row r="563" ht="17" customHeight="1">
      <c r="A563" t="s" s="15">
        <v>16</v>
      </c>
      <c r="B563" s="19">
        <v>17.3</v>
      </c>
      <c r="C563" s="19">
        <v>17.6</v>
      </c>
      <c r="D563" s="32">
        <v>17.9904761904762</v>
      </c>
      <c r="E563" s="21"/>
      <c r="F563" s="19">
        <v>6.1</v>
      </c>
      <c r="G563" s="19">
        <v>6.2</v>
      </c>
      <c r="H563" s="32">
        <v>5.63809523809524</v>
      </c>
    </row>
    <row r="564" ht="17" customHeight="1">
      <c r="A564" t="s" s="15">
        <v>17</v>
      </c>
      <c r="B564" s="19">
        <v>21.1</v>
      </c>
      <c r="C564" s="19">
        <v>21.2</v>
      </c>
      <c r="D564" s="32">
        <v>22.3809523809524</v>
      </c>
      <c r="E564" s="21"/>
      <c r="F564" s="19">
        <v>8.6</v>
      </c>
      <c r="G564" s="19">
        <v>8.699999999999999</v>
      </c>
      <c r="H564" s="32">
        <v>8.6952380952381</v>
      </c>
    </row>
    <row r="565" ht="17" customHeight="1">
      <c r="A565" t="s" s="15">
        <v>18</v>
      </c>
      <c r="B565" s="19">
        <v>25.6</v>
      </c>
      <c r="C565" s="19">
        <v>25.2</v>
      </c>
      <c r="D565" s="32">
        <v>26.052380952381</v>
      </c>
      <c r="E565" s="21"/>
      <c r="F565" s="19">
        <v>11.7</v>
      </c>
      <c r="G565" s="19">
        <v>11.6</v>
      </c>
      <c r="H565" s="32">
        <v>11.7904761904762</v>
      </c>
    </row>
    <row r="566" ht="17" customHeight="1">
      <c r="A566" t="s" s="15">
        <v>19</v>
      </c>
      <c r="B566" s="19">
        <v>29.6</v>
      </c>
      <c r="C566" s="19">
        <v>28.5</v>
      </c>
      <c r="D566" s="32">
        <v>29.6857142857143</v>
      </c>
      <c r="E566" s="21"/>
      <c r="F566" s="19">
        <v>14.8</v>
      </c>
      <c r="G566" s="19">
        <v>14.5</v>
      </c>
      <c r="H566" s="32">
        <v>15.4095238095238</v>
      </c>
    </row>
    <row r="567" ht="17" customHeight="1">
      <c r="A567" t="s" s="15">
        <v>20</v>
      </c>
      <c r="B567" s="19">
        <v>32.1</v>
      </c>
      <c r="C567" s="19">
        <v>31.4</v>
      </c>
      <c r="D567" s="32">
        <v>32.247619047619</v>
      </c>
      <c r="E567" s="21"/>
      <c r="F567" s="19">
        <v>17.2</v>
      </c>
      <c r="G567" s="19">
        <v>17</v>
      </c>
      <c r="H567" s="32">
        <v>17.8047619047619</v>
      </c>
    </row>
    <row r="568" ht="17" customHeight="1">
      <c r="A568" t="s" s="16">
        <v>21</v>
      </c>
      <c r="B568" s="22">
        <f>AVERAGE(B556:B567)</f>
        <v>24.5916666666667</v>
      </c>
      <c r="C568" s="22">
        <f>AVERAGE(C556:C567)</f>
        <v>24.3083333333333</v>
      </c>
      <c r="D568" s="22">
        <f>AVERAGE(D556:D567)</f>
        <v>25.1029761904762</v>
      </c>
      <c r="E568" s="11"/>
      <c r="F568" s="22">
        <f>AVERAGE(F556:F567)</f>
        <v>11.6916666666667</v>
      </c>
      <c r="G568" s="22">
        <f>AVERAGE(G556:G567)</f>
        <v>11.7166666666667</v>
      </c>
      <c r="H568" s="22">
        <f>AVERAGE(H556:H567)</f>
        <v>12.0195165945166</v>
      </c>
    </row>
    <row r="569" ht="17" customHeight="1">
      <c r="A569" s="12"/>
      <c r="B569" s="10"/>
      <c r="C569" s="10"/>
      <c r="D569" s="10"/>
      <c r="E569" s="11"/>
      <c r="F569" s="10"/>
      <c r="G569" s="10"/>
      <c r="H569" s="10"/>
    </row>
    <row r="570" ht="17" customHeight="1">
      <c r="A570" t="s" s="27">
        <v>68</v>
      </c>
      <c r="B570" s="28">
        <f>AVERAGE(B248,B264,B280,B296,B312,B328,B344,B360,B376,B392,B568,B552,B536,B520,B504,B488,B472,B456,B440,B424,B408)</f>
        <v>22.8865079365079</v>
      </c>
      <c r="C570" s="28">
        <f>AVERAGE(C248,C264,C280,C296,C312,C328,C344,C360,C376,C392,C568,C552,C536,C520,C504,C488,C472,C456,C440,C424,C408)</f>
        <v>22.7003968253968</v>
      </c>
      <c r="D570" s="28">
        <f>AVERAGE(D248,D264,D280,D296,D312,D328,D344,D360,D376,D392,D568,D552,D536,D520,D504,D488,D472,D456,D440,D424,D408)</f>
        <v>23.1240652271009</v>
      </c>
      <c r="E570" s="29"/>
      <c r="F570" s="28">
        <f>AVERAGE(F248,F264,F280,F296,F312,F328,F344,F360,F376,F392,F568,F552,F536,F520,F504,F488,F472,F456,F440,F424,F408)</f>
        <v>9.93531746031746</v>
      </c>
      <c r="G570" s="28">
        <f>AVERAGE(G248,G264,G280,G296,G312,G328,G344,G360,G376,G392,G568,G552,G536,G520,G504,G488,G472,G456,G440,G424,G408)</f>
        <v>10.2293650793651</v>
      </c>
      <c r="H570" s="28">
        <f>AVERAGE(H248,H264,H280,H296,H312,H328,H344,H360,H376,H392,H568,H552,H536,H520,H504,H488,H472,H456,H440,H424,H408)</f>
        <v>10.2483749914107</v>
      </c>
    </row>
    <row r="571" ht="17" customHeight="1">
      <c r="A571" s="12"/>
      <c r="B571" s="10"/>
      <c r="C571" s="10"/>
      <c r="D571" s="10"/>
      <c r="E571" s="11"/>
      <c r="F571" s="10"/>
      <c r="G571" s="10"/>
      <c r="H571" s="10"/>
    </row>
    <row r="572" ht="17" customHeight="1">
      <c r="A572" t="s" s="18">
        <v>134</v>
      </c>
      <c r="B572" s="10"/>
      <c r="C572" s="10"/>
      <c r="D572" s="10"/>
      <c r="E572" s="11"/>
      <c r="F572" s="10"/>
      <c r="G572" s="10"/>
      <c r="H572" s="10"/>
    </row>
    <row r="573" ht="17" customHeight="1">
      <c r="A573" s="12"/>
      <c r="B573" s="10"/>
      <c r="C573" s="10"/>
      <c r="D573" s="10"/>
      <c r="E573" s="11"/>
      <c r="F573" s="10"/>
      <c r="G573" s="10"/>
      <c r="H573" s="10"/>
    </row>
    <row r="574" ht="47" customHeight="1">
      <c r="A574" t="s" s="15">
        <v>135</v>
      </c>
      <c r="B574" t="s" s="18">
        <v>136</v>
      </c>
      <c r="C574" t="s" s="16">
        <v>24</v>
      </c>
      <c r="D574" t="s" s="15">
        <v>137</v>
      </c>
      <c r="E574" s="17"/>
      <c r="F574" t="s" s="18">
        <v>136</v>
      </c>
      <c r="G574" t="s" s="16">
        <v>24</v>
      </c>
      <c r="H574" t="s" s="15">
        <v>137</v>
      </c>
    </row>
    <row r="575" ht="17" customHeight="1">
      <c r="A575" t="s" s="15">
        <v>9</v>
      </c>
      <c r="B575" s="19">
        <v>30.9</v>
      </c>
      <c r="C575" s="19">
        <v>30.1</v>
      </c>
      <c r="D575" s="32">
        <v>32.4681818181818</v>
      </c>
      <c r="E575" s="21"/>
      <c r="F575" s="19">
        <v>15.3</v>
      </c>
      <c r="G575" s="19">
        <v>14.9</v>
      </c>
      <c r="H575" s="32">
        <v>15.5363636363636</v>
      </c>
    </row>
    <row r="576" ht="17" customHeight="1">
      <c r="A576" t="s" s="15">
        <v>10</v>
      </c>
      <c r="B576" s="19">
        <v>31.1</v>
      </c>
      <c r="C576" s="19">
        <v>30.4</v>
      </c>
      <c r="D576" s="32">
        <v>31.447619047619</v>
      </c>
      <c r="E576" s="21"/>
      <c r="F576" s="19">
        <v>15.6</v>
      </c>
      <c r="G576" s="19">
        <v>15.6</v>
      </c>
      <c r="H576" s="32">
        <v>15.4238095238095</v>
      </c>
    </row>
    <row r="577" ht="17" customHeight="1">
      <c r="A577" t="s" s="15">
        <v>11</v>
      </c>
      <c r="B577" s="19">
        <v>27.2</v>
      </c>
      <c r="C577" s="19">
        <v>27.1</v>
      </c>
      <c r="D577" s="32">
        <v>28.0090909090909</v>
      </c>
      <c r="E577" s="21"/>
      <c r="F577" s="19">
        <v>13</v>
      </c>
      <c r="G577" s="19">
        <v>13.3</v>
      </c>
      <c r="H577" s="32">
        <v>12.8363636363636</v>
      </c>
    </row>
    <row r="578" ht="17" customHeight="1">
      <c r="A578" t="s" s="15">
        <v>12</v>
      </c>
      <c r="B578" s="19">
        <v>22.2</v>
      </c>
      <c r="C578" s="19">
        <v>21.7</v>
      </c>
      <c r="D578" s="32">
        <v>23.2818181818182</v>
      </c>
      <c r="E578" s="21"/>
      <c r="F578" s="19">
        <v>9.6</v>
      </c>
      <c r="G578" s="19">
        <v>9.6</v>
      </c>
      <c r="H578" s="32">
        <v>9.304545454545449</v>
      </c>
    </row>
    <row r="579" ht="17" customHeight="1">
      <c r="A579" t="s" s="15">
        <v>13</v>
      </c>
      <c r="B579" s="19">
        <v>17.4</v>
      </c>
      <c r="C579" s="19">
        <v>17.6</v>
      </c>
      <c r="D579" s="32">
        <v>18.1954545454545</v>
      </c>
      <c r="E579" s="21"/>
      <c r="F579" s="19">
        <v>6.6</v>
      </c>
      <c r="G579" s="19">
        <v>6.9</v>
      </c>
      <c r="H579" s="32">
        <v>6.07727272727273</v>
      </c>
    </row>
    <row r="580" ht="17" customHeight="1">
      <c r="A580" t="s" s="15">
        <v>14</v>
      </c>
      <c r="B580" s="19">
        <v>14.1</v>
      </c>
      <c r="C580" s="19">
        <v>13.7</v>
      </c>
      <c r="D580" s="32">
        <v>14.7909090909091</v>
      </c>
      <c r="E580" s="21"/>
      <c r="F580" s="19">
        <v>5.1</v>
      </c>
      <c r="G580" s="19">
        <v>5.2</v>
      </c>
      <c r="H580" s="32">
        <v>4.1</v>
      </c>
    </row>
    <row r="581" ht="17" customHeight="1">
      <c r="A581" t="s" s="15">
        <v>15</v>
      </c>
      <c r="B581" s="19">
        <v>13.4</v>
      </c>
      <c r="C581" s="19">
        <v>13.3</v>
      </c>
      <c r="D581" s="32">
        <v>14.1272727272727</v>
      </c>
      <c r="E581" s="21"/>
      <c r="F581" s="19">
        <v>4</v>
      </c>
      <c r="G581" s="19">
        <v>4.6</v>
      </c>
      <c r="H581" s="32">
        <v>3.57727272727273</v>
      </c>
    </row>
    <row r="582" ht="17" customHeight="1">
      <c r="A582" t="s" s="15">
        <v>16</v>
      </c>
      <c r="B582" s="19">
        <v>15.1</v>
      </c>
      <c r="C582" s="19">
        <v>15</v>
      </c>
      <c r="D582" s="32">
        <v>15.7047619047619</v>
      </c>
      <c r="E582" s="21"/>
      <c r="F582" s="19">
        <v>5</v>
      </c>
      <c r="G582" s="19">
        <v>5.1</v>
      </c>
      <c r="H582" s="32">
        <v>3.82857142857143</v>
      </c>
    </row>
    <row r="583" ht="17" customHeight="1">
      <c r="A583" t="s" s="15">
        <v>17</v>
      </c>
      <c r="B583" s="19">
        <v>18.2</v>
      </c>
      <c r="C583" s="19">
        <v>18.2</v>
      </c>
      <c r="D583" s="32">
        <v>19.2666666666667</v>
      </c>
      <c r="E583" s="21"/>
      <c r="F583" s="19">
        <v>6.6</v>
      </c>
      <c r="G583" s="19">
        <v>6.8</v>
      </c>
      <c r="H583" s="32">
        <v>5.55238095238095</v>
      </c>
    </row>
    <row r="584" ht="17" customHeight="1">
      <c r="A584" t="s" s="15">
        <v>18</v>
      </c>
      <c r="B584" s="19">
        <v>22.3</v>
      </c>
      <c r="C584" s="19">
        <v>22.1</v>
      </c>
      <c r="D584" s="32">
        <v>23.4285714285714</v>
      </c>
      <c r="E584" s="21"/>
      <c r="F584" s="19">
        <v>9.1</v>
      </c>
      <c r="G584" s="19">
        <v>9.199999999999999</v>
      </c>
      <c r="H584" s="32">
        <v>7.95238095238095</v>
      </c>
    </row>
    <row r="585" ht="17" customHeight="1">
      <c r="A585" t="s" s="15">
        <v>19</v>
      </c>
      <c r="B585" s="19">
        <v>26.6</v>
      </c>
      <c r="C585" s="19">
        <v>25.8</v>
      </c>
      <c r="D585" s="32">
        <v>27.5857142857143</v>
      </c>
      <c r="E585" s="21"/>
      <c r="F585" s="19">
        <v>11.6</v>
      </c>
      <c r="G585" s="19">
        <v>11.5</v>
      </c>
      <c r="H585" s="32">
        <v>11.4857142857143</v>
      </c>
    </row>
    <row r="586" ht="17" customHeight="1">
      <c r="A586" t="s" s="15">
        <v>20</v>
      </c>
      <c r="B586" s="19">
        <v>29.4</v>
      </c>
      <c r="C586" s="19">
        <v>28.9</v>
      </c>
      <c r="D586" s="32">
        <v>29.9761904761905</v>
      </c>
      <c r="E586" s="21"/>
      <c r="F586" s="19">
        <v>13.9</v>
      </c>
      <c r="G586" s="19">
        <v>13.8</v>
      </c>
      <c r="H586" s="32">
        <v>13.4380952380952</v>
      </c>
    </row>
    <row r="587" ht="17" customHeight="1">
      <c r="A587" t="s" s="16">
        <v>21</v>
      </c>
      <c r="B587" s="22">
        <f>AVERAGE(B575:B586)</f>
        <v>22.325</v>
      </c>
      <c r="C587" s="22">
        <f>AVERAGE(C575:C586)</f>
        <v>21.9916666666667</v>
      </c>
      <c r="D587" s="22">
        <f>AVERAGE(D575:D586)</f>
        <v>23.1901875901876</v>
      </c>
      <c r="E587" s="11"/>
      <c r="F587" s="22">
        <f>AVERAGE(F575:F586)</f>
        <v>9.616666666666671</v>
      </c>
      <c r="G587" s="22">
        <f>AVERAGE(G575:G586)</f>
        <v>9.70833333333333</v>
      </c>
      <c r="H587" s="22">
        <f>AVERAGE(H575:H586)</f>
        <v>9.092730880230871</v>
      </c>
    </row>
    <row r="588" ht="17" customHeight="1">
      <c r="A588" s="12"/>
      <c r="B588" s="10"/>
      <c r="C588" s="10"/>
      <c r="D588" s="10"/>
      <c r="E588" s="11"/>
      <c r="F588" s="10"/>
      <c r="G588" s="10"/>
      <c r="H588" s="10"/>
    </row>
    <row r="589" ht="17" customHeight="1">
      <c r="A589" s="12"/>
      <c r="B589" s="10"/>
      <c r="C589" s="10"/>
      <c r="D589" s="10"/>
      <c r="E589" s="11"/>
      <c r="F589" s="10"/>
      <c r="G589" s="10"/>
      <c r="H589" s="10"/>
    </row>
    <row r="590" ht="47" customHeight="1">
      <c r="A590" t="s" s="15">
        <v>138</v>
      </c>
      <c r="B590" t="s" s="18">
        <v>139</v>
      </c>
      <c r="C590" t="s" s="16">
        <v>24</v>
      </c>
      <c r="D590" t="s" s="15">
        <v>140</v>
      </c>
      <c r="E590" s="17"/>
      <c r="F590" t="s" s="18">
        <v>139</v>
      </c>
      <c r="G590" t="s" s="16">
        <v>24</v>
      </c>
      <c r="H590" t="s" s="15">
        <v>140</v>
      </c>
    </row>
    <row r="591" ht="17" customHeight="1">
      <c r="A591" t="s" s="15">
        <v>9</v>
      </c>
      <c r="B591" s="19">
        <v>28.9</v>
      </c>
      <c r="C591" s="19">
        <v>28.7</v>
      </c>
      <c r="D591" s="32">
        <v>29.75</v>
      </c>
      <c r="E591" s="21"/>
      <c r="F591" s="19">
        <v>12.9</v>
      </c>
      <c r="G591" s="19">
        <v>12.7</v>
      </c>
      <c r="H591" s="32">
        <v>13.9136363636364</v>
      </c>
    </row>
    <row r="592" ht="17" customHeight="1">
      <c r="A592" t="s" s="15">
        <v>10</v>
      </c>
      <c r="B592" s="19">
        <v>29.3</v>
      </c>
      <c r="C592" s="19">
        <v>28.9</v>
      </c>
      <c r="D592" s="32">
        <v>28.9909090909091</v>
      </c>
      <c r="E592" s="21"/>
      <c r="F592" s="19">
        <v>13.5</v>
      </c>
      <c r="G592" s="19">
        <v>13.1</v>
      </c>
      <c r="H592" s="32">
        <v>13.7818181818182</v>
      </c>
    </row>
    <row r="593" ht="17" customHeight="1">
      <c r="A593" t="s" s="15">
        <v>11</v>
      </c>
      <c r="B593" s="19">
        <v>24.9</v>
      </c>
      <c r="C593" s="19">
        <v>25.5</v>
      </c>
      <c r="D593" s="32">
        <v>25.8363636363636</v>
      </c>
      <c r="E593" s="21"/>
      <c r="F593" s="19">
        <v>11</v>
      </c>
      <c r="G593" s="19">
        <v>11.1</v>
      </c>
      <c r="H593" s="32">
        <v>11.7045454545455</v>
      </c>
    </row>
    <row r="594" ht="17" customHeight="1">
      <c r="A594" t="s" s="15">
        <v>12</v>
      </c>
      <c r="B594" s="19">
        <v>20.7</v>
      </c>
      <c r="C594" s="19">
        <v>20.3</v>
      </c>
      <c r="D594" s="32">
        <v>21.3681818181818</v>
      </c>
      <c r="E594" s="21"/>
      <c r="F594" s="19">
        <v>8.199999999999999</v>
      </c>
      <c r="G594" s="19">
        <v>8.1</v>
      </c>
      <c r="H594" s="32">
        <v>8.64545454545455</v>
      </c>
    </row>
    <row r="595" ht="17" customHeight="1">
      <c r="A595" t="s" s="15">
        <v>13</v>
      </c>
      <c r="B595" s="19">
        <v>16.1</v>
      </c>
      <c r="C595" s="19">
        <v>16.2</v>
      </c>
      <c r="D595" s="32">
        <v>16.5363636363636</v>
      </c>
      <c r="E595" s="21"/>
      <c r="F595" s="19">
        <v>6</v>
      </c>
      <c r="G595" s="19">
        <v>5.9</v>
      </c>
      <c r="H595" s="32">
        <v>5.94090909090909</v>
      </c>
    </row>
    <row r="596" ht="17" customHeight="1">
      <c r="A596" t="s" s="15">
        <v>14</v>
      </c>
      <c r="B596" s="19">
        <v>12.6</v>
      </c>
      <c r="C596" s="19">
        <v>12.6</v>
      </c>
      <c r="D596" s="32">
        <v>13.4409090909091</v>
      </c>
      <c r="E596" s="21"/>
      <c r="F596" s="19">
        <v>4.3</v>
      </c>
      <c r="G596" s="19">
        <v>4.3</v>
      </c>
      <c r="H596" s="32">
        <v>4.21363636363636</v>
      </c>
    </row>
    <row r="597" ht="17" customHeight="1">
      <c r="A597" t="s" s="15">
        <v>15</v>
      </c>
      <c r="B597" s="19">
        <v>12.3</v>
      </c>
      <c r="C597" s="19">
        <v>12.2</v>
      </c>
      <c r="D597" s="32">
        <v>12.6090909090909</v>
      </c>
      <c r="E597" s="21"/>
      <c r="F597" s="19">
        <v>3.4</v>
      </c>
      <c r="G597" s="19">
        <v>3.4</v>
      </c>
      <c r="H597" s="32">
        <v>3.61363636363636</v>
      </c>
    </row>
    <row r="598" ht="17" customHeight="1">
      <c r="A598" t="s" s="15">
        <v>16</v>
      </c>
      <c r="B598" s="19">
        <v>14</v>
      </c>
      <c r="C598" s="19">
        <v>13.8</v>
      </c>
      <c r="D598" s="32">
        <v>14.0904761904762</v>
      </c>
      <c r="E598" s="21"/>
      <c r="F598" s="19">
        <v>3.8</v>
      </c>
      <c r="G598" s="19">
        <v>3.9</v>
      </c>
      <c r="H598" s="32">
        <v>3.73809523809524</v>
      </c>
    </row>
    <row r="599" ht="17" customHeight="1">
      <c r="A599" t="s" s="15">
        <v>17</v>
      </c>
      <c r="B599" s="19">
        <v>16.7</v>
      </c>
      <c r="C599" s="19">
        <v>16.8</v>
      </c>
      <c r="D599" s="32">
        <v>17.1190476190476</v>
      </c>
      <c r="E599" s="21"/>
      <c r="F599" s="19">
        <v>5.4</v>
      </c>
      <c r="G599" s="19">
        <v>5.3</v>
      </c>
      <c r="H599" s="32">
        <v>5.35714285714286</v>
      </c>
    </row>
    <row r="600" ht="17" customHeight="1">
      <c r="A600" t="s" s="15">
        <v>18</v>
      </c>
      <c r="B600" s="19">
        <v>20.6</v>
      </c>
      <c r="C600" s="19">
        <v>20.6</v>
      </c>
      <c r="D600" s="32">
        <v>20.8761904761905</v>
      </c>
      <c r="E600" s="21"/>
      <c r="F600" s="19">
        <v>7.2</v>
      </c>
      <c r="G600" s="19">
        <v>7.1</v>
      </c>
      <c r="H600" s="32">
        <v>7.31428571428571</v>
      </c>
    </row>
    <row r="601" ht="17" customHeight="1">
      <c r="A601" t="s" s="15">
        <v>19</v>
      </c>
      <c r="B601" s="19">
        <v>24.6</v>
      </c>
      <c r="C601" s="19">
        <v>24.3</v>
      </c>
      <c r="D601" s="32">
        <v>24.7619047619048</v>
      </c>
      <c r="E601" s="21"/>
      <c r="F601" s="19">
        <v>9.6</v>
      </c>
      <c r="G601" s="19">
        <v>9.4</v>
      </c>
      <c r="H601" s="32">
        <v>10.2761904761905</v>
      </c>
    </row>
    <row r="602" ht="17" customHeight="1">
      <c r="A602" t="s" s="15">
        <v>20</v>
      </c>
      <c r="B602" s="19">
        <v>27.1</v>
      </c>
      <c r="C602" s="19">
        <v>26.9</v>
      </c>
      <c r="D602" s="32">
        <v>27.3</v>
      </c>
      <c r="E602" s="21"/>
      <c r="F602" s="19">
        <v>11.5</v>
      </c>
      <c r="G602" s="19">
        <v>11.4</v>
      </c>
      <c r="H602" s="32">
        <v>11.7</v>
      </c>
    </row>
    <row r="603" ht="17" customHeight="1">
      <c r="A603" t="s" s="16">
        <v>21</v>
      </c>
      <c r="B603" s="22">
        <f>AVERAGE(B591:B602)</f>
        <v>20.65</v>
      </c>
      <c r="C603" s="22">
        <f>AVERAGE(C591:C602)</f>
        <v>20.5666666666667</v>
      </c>
      <c r="D603" s="22">
        <f>AVERAGE(D591:D602)</f>
        <v>21.0566197691198</v>
      </c>
      <c r="E603" s="11"/>
      <c r="F603" s="22">
        <f>AVERAGE(F591:F602)</f>
        <v>8.06666666666667</v>
      </c>
      <c r="G603" s="22">
        <f>AVERAGE(G591:G602)</f>
        <v>7.975</v>
      </c>
      <c r="H603" s="22">
        <f>AVERAGE(H591:H602)</f>
        <v>8.3499458874459</v>
      </c>
    </row>
    <row r="604" ht="17" customHeight="1">
      <c r="A604" s="12"/>
      <c r="B604" s="10"/>
      <c r="C604" s="10"/>
      <c r="D604" s="10"/>
      <c r="E604" s="11"/>
      <c r="F604" s="10"/>
      <c r="G604" s="10"/>
      <c r="H604" s="10"/>
    </row>
    <row r="605" ht="17" customHeight="1">
      <c r="A605" s="12"/>
      <c r="B605" s="10"/>
      <c r="C605" s="10"/>
      <c r="D605" s="10"/>
      <c r="E605" s="11"/>
      <c r="F605" s="10"/>
      <c r="G605" s="10"/>
      <c r="H605" s="10"/>
    </row>
    <row r="606" ht="47" customHeight="1">
      <c r="A606" t="s" s="15">
        <v>141</v>
      </c>
      <c r="B606" t="s" s="18">
        <v>142</v>
      </c>
      <c r="C606" t="s" s="16">
        <v>24</v>
      </c>
      <c r="D606" t="s" s="15">
        <v>143</v>
      </c>
      <c r="E606" s="17"/>
      <c r="F606" t="s" s="18">
        <v>142</v>
      </c>
      <c r="G606" t="s" s="16">
        <v>24</v>
      </c>
      <c r="H606" t="s" s="15">
        <v>143</v>
      </c>
    </row>
    <row r="607" ht="17" customHeight="1">
      <c r="A607" t="s" s="15">
        <v>9</v>
      </c>
      <c r="B607" s="19">
        <v>25.5</v>
      </c>
      <c r="C607" s="19">
        <v>25.2</v>
      </c>
      <c r="D607" s="32">
        <v>27.3863636363636</v>
      </c>
      <c r="E607" s="21"/>
      <c r="F607" s="19">
        <v>11.2</v>
      </c>
      <c r="G607" s="19">
        <v>10.4</v>
      </c>
      <c r="H607" s="32">
        <v>11.5636363636364</v>
      </c>
    </row>
    <row r="608" ht="17" customHeight="1">
      <c r="A608" t="s" s="15">
        <v>10</v>
      </c>
      <c r="B608" s="19">
        <v>26</v>
      </c>
      <c r="C608" s="19">
        <v>25.9</v>
      </c>
      <c r="D608" s="32">
        <v>26.8409090909091</v>
      </c>
      <c r="E608" s="21"/>
      <c r="F608" s="19">
        <v>12.1</v>
      </c>
      <c r="G608" s="19">
        <v>11.3</v>
      </c>
      <c r="H608" s="32">
        <v>11.8454545454545</v>
      </c>
    </row>
    <row r="609" ht="17" customHeight="1">
      <c r="A609" t="s" s="15">
        <v>11</v>
      </c>
      <c r="B609" s="19">
        <v>22.6</v>
      </c>
      <c r="C609" s="19">
        <v>23.4</v>
      </c>
      <c r="D609" s="32">
        <v>24.3136363636364</v>
      </c>
      <c r="E609" s="21"/>
      <c r="F609" s="19">
        <v>10.4</v>
      </c>
      <c r="G609" s="19">
        <v>9.9</v>
      </c>
      <c r="H609" s="32">
        <v>10.5272727272727</v>
      </c>
    </row>
    <row r="610" ht="17" customHeight="1">
      <c r="A610" t="s" s="15">
        <v>12</v>
      </c>
      <c r="B610" s="19">
        <v>18.4</v>
      </c>
      <c r="C610" s="19">
        <v>19.1</v>
      </c>
      <c r="D610" s="32">
        <v>20.0409090909091</v>
      </c>
      <c r="E610" s="21"/>
      <c r="F610" s="19">
        <v>8.199999999999999</v>
      </c>
      <c r="G610" s="19">
        <v>7.9</v>
      </c>
      <c r="H610" s="32">
        <v>8.459090909090911</v>
      </c>
    </row>
    <row r="611" ht="17" customHeight="1">
      <c r="A611" t="s" s="15">
        <v>13</v>
      </c>
      <c r="B611" s="19">
        <v>14.9</v>
      </c>
      <c r="C611" s="19">
        <v>15.6</v>
      </c>
      <c r="D611" s="32">
        <v>15.5454545454545</v>
      </c>
      <c r="E611" s="21"/>
      <c r="F611" s="19">
        <v>6.6</v>
      </c>
      <c r="G611" s="19">
        <v>6.2</v>
      </c>
      <c r="H611" s="32">
        <v>6.68181818181818</v>
      </c>
    </row>
    <row r="612" ht="17" customHeight="1">
      <c r="A612" t="s" s="15">
        <v>14</v>
      </c>
      <c r="B612" s="19">
        <v>12.4</v>
      </c>
      <c r="C612" s="19">
        <v>12.8</v>
      </c>
      <c r="D612" s="32">
        <v>12.9136363636364</v>
      </c>
      <c r="E612" s="21"/>
      <c r="F612" s="19">
        <v>5.1</v>
      </c>
      <c r="G612" s="19">
        <v>4.6</v>
      </c>
      <c r="H612" s="32">
        <v>5.05454545454545</v>
      </c>
    </row>
    <row r="613" ht="17" customHeight="1">
      <c r="A613" t="s" s="15">
        <v>15</v>
      </c>
      <c r="B613" s="19">
        <v>11.7</v>
      </c>
      <c r="C613" s="19">
        <v>12.3</v>
      </c>
      <c r="D613" s="32">
        <v>12.2136363636364</v>
      </c>
      <c r="E613" s="21"/>
      <c r="F613" s="19">
        <v>4.3</v>
      </c>
      <c r="G613" s="19">
        <v>4.1</v>
      </c>
      <c r="H613" s="32">
        <v>4.51818181818182</v>
      </c>
    </row>
    <row r="614" ht="17" customHeight="1">
      <c r="A614" t="s" s="15">
        <v>16</v>
      </c>
      <c r="B614" s="19">
        <v>12.9</v>
      </c>
      <c r="C614" s="19">
        <v>13.4</v>
      </c>
      <c r="D614" s="32">
        <v>13.3238095238095</v>
      </c>
      <c r="E614" s="21"/>
      <c r="F614" s="19">
        <v>4.8</v>
      </c>
      <c r="G614" s="19">
        <v>4.7</v>
      </c>
      <c r="H614" s="32">
        <v>4.71904761904762</v>
      </c>
    </row>
    <row r="615" ht="17" customHeight="1">
      <c r="A615" t="s" s="15">
        <v>17</v>
      </c>
      <c r="B615" s="19">
        <v>15.1</v>
      </c>
      <c r="C615" s="19">
        <v>15.5</v>
      </c>
      <c r="D615" s="32">
        <v>15.5571428571429</v>
      </c>
      <c r="E615" s="21"/>
      <c r="F615" s="19">
        <v>5.9</v>
      </c>
      <c r="G615" s="19">
        <v>5.7</v>
      </c>
      <c r="H615" s="32">
        <v>5.8047619047619</v>
      </c>
    </row>
    <row r="616" ht="17" customHeight="1">
      <c r="A616" t="s" s="15">
        <v>18</v>
      </c>
      <c r="B616" s="19">
        <v>17.4</v>
      </c>
      <c r="C616" s="19">
        <v>18.2</v>
      </c>
      <c r="D616" s="32">
        <v>18.4047619047619</v>
      </c>
      <c r="E616" s="21"/>
      <c r="F616" s="19">
        <v>7</v>
      </c>
      <c r="G616" s="19">
        <v>6.7</v>
      </c>
      <c r="H616" s="32">
        <v>6.6047619047619</v>
      </c>
    </row>
    <row r="617" ht="17" customHeight="1">
      <c r="A617" t="s" s="15">
        <v>19</v>
      </c>
      <c r="B617" s="19">
        <v>20.7</v>
      </c>
      <c r="C617" s="19">
        <v>20.6</v>
      </c>
      <c r="D617" s="32">
        <v>22</v>
      </c>
      <c r="E617" s="21"/>
      <c r="F617" s="19">
        <v>8.300000000000001</v>
      </c>
      <c r="G617" s="19">
        <v>7.9</v>
      </c>
      <c r="H617" s="32">
        <v>8.61904761904762</v>
      </c>
    </row>
    <row r="618" ht="17" customHeight="1">
      <c r="A618" t="s" s="15">
        <v>20</v>
      </c>
      <c r="B618" s="19">
        <v>23.5</v>
      </c>
      <c r="C618" s="19">
        <v>23.3</v>
      </c>
      <c r="D618" s="32">
        <v>24.9095238095238</v>
      </c>
      <c r="E618" s="21"/>
      <c r="F618" s="19">
        <v>9.9</v>
      </c>
      <c r="G618" s="19">
        <v>9.6</v>
      </c>
      <c r="H618" s="32">
        <v>9.676190476190479</v>
      </c>
    </row>
    <row r="619" ht="17" customHeight="1">
      <c r="A619" t="s" s="16">
        <v>21</v>
      </c>
      <c r="B619" s="22">
        <f>AVERAGE(B607:B618)</f>
        <v>18.425</v>
      </c>
      <c r="C619" s="22">
        <f>AVERAGE(C607:C618)</f>
        <v>18.775</v>
      </c>
      <c r="D619" s="22">
        <f>AVERAGE(D607:D618)</f>
        <v>19.4541486291486</v>
      </c>
      <c r="E619" s="11"/>
      <c r="F619" s="22">
        <f>AVERAGE(F607:F618)</f>
        <v>7.81666666666667</v>
      </c>
      <c r="G619" s="22">
        <f>AVERAGE(G607:G618)</f>
        <v>7.41666666666667</v>
      </c>
      <c r="H619" s="22">
        <f>AVERAGE(H607:H618)</f>
        <v>7.83948412698412</v>
      </c>
    </row>
    <row r="620" ht="17" customHeight="1">
      <c r="A620" s="12"/>
      <c r="B620" s="10"/>
      <c r="C620" s="10"/>
      <c r="D620" s="10"/>
      <c r="E620" s="11"/>
      <c r="F620" s="10"/>
      <c r="G620" s="10"/>
      <c r="H620" s="10"/>
    </row>
    <row r="621" ht="17" customHeight="1">
      <c r="A621" s="12"/>
      <c r="B621" s="10"/>
      <c r="C621" s="10"/>
      <c r="D621" s="10"/>
      <c r="E621" s="11"/>
      <c r="F621" s="10"/>
      <c r="G621" s="10"/>
      <c r="H621" s="10"/>
    </row>
    <row r="622" ht="47" customHeight="1">
      <c r="A622" t="s" s="15">
        <v>144</v>
      </c>
      <c r="B622" t="s" s="18">
        <v>145</v>
      </c>
      <c r="C622" t="s" s="16">
        <v>24</v>
      </c>
      <c r="D622" t="s" s="15">
        <v>146</v>
      </c>
      <c r="E622" s="17"/>
      <c r="F622" t="s" s="18">
        <v>145</v>
      </c>
      <c r="G622" t="s" s="16">
        <v>24</v>
      </c>
      <c r="H622" t="s" s="15">
        <v>146</v>
      </c>
    </row>
    <row r="623" ht="17" customHeight="1">
      <c r="A623" t="s" s="15">
        <v>9</v>
      </c>
      <c r="B623" s="19">
        <v>21.9</v>
      </c>
      <c r="C623" s="19">
        <v>21.1</v>
      </c>
      <c r="D623" s="32">
        <v>24.5318181818182</v>
      </c>
      <c r="E623" s="21"/>
      <c r="F623" s="19">
        <v>12.6</v>
      </c>
      <c r="G623" s="19">
        <v>12.6</v>
      </c>
      <c r="H623" s="32">
        <v>11.7954545454545</v>
      </c>
    </row>
    <row r="624" ht="17" customHeight="1">
      <c r="A624" t="s" s="15">
        <v>10</v>
      </c>
      <c r="B624" s="19">
        <v>22.5</v>
      </c>
      <c r="C624" s="19">
        <v>21.6</v>
      </c>
      <c r="D624" s="32">
        <v>24.6</v>
      </c>
      <c r="E624" s="21"/>
      <c r="F624" s="19">
        <v>13.3</v>
      </c>
      <c r="G624" s="19">
        <v>13.3</v>
      </c>
      <c r="H624" s="32">
        <v>12.4045454545455</v>
      </c>
    </row>
    <row r="625" ht="17" customHeight="1">
      <c r="A625" t="s" s="15">
        <v>11</v>
      </c>
      <c r="B625" s="19">
        <v>20.7</v>
      </c>
      <c r="C625" s="19">
        <v>20.6</v>
      </c>
      <c r="D625" s="32">
        <v>23.1863636363636</v>
      </c>
      <c r="E625" s="21"/>
      <c r="F625" s="19">
        <v>12</v>
      </c>
      <c r="G625" s="19">
        <v>12.3</v>
      </c>
      <c r="H625" s="32">
        <v>11.0181818181818</v>
      </c>
    </row>
    <row r="626" ht="17" customHeight="1">
      <c r="A626" t="s" s="15">
        <v>12</v>
      </c>
      <c r="B626" s="19">
        <v>18.4</v>
      </c>
      <c r="C626" s="19">
        <v>18.1</v>
      </c>
      <c r="D626" s="32">
        <v>20.0181818181818</v>
      </c>
      <c r="E626" s="21"/>
      <c r="F626" s="19">
        <v>10.3</v>
      </c>
      <c r="G626" s="19">
        <v>10.6</v>
      </c>
      <c r="H626" s="32">
        <v>9.10454545454545</v>
      </c>
    </row>
    <row r="627" ht="17" customHeight="1">
      <c r="A627" t="s" s="15">
        <v>13</v>
      </c>
      <c r="B627" s="19">
        <v>15.9</v>
      </c>
      <c r="C627" s="19">
        <v>15.8</v>
      </c>
      <c r="D627" s="32">
        <v>16.4318181818182</v>
      </c>
      <c r="E627" s="21"/>
      <c r="F627" s="19">
        <v>8.6</v>
      </c>
      <c r="G627" s="19">
        <v>8.800000000000001</v>
      </c>
      <c r="H627" s="32">
        <v>7.46818181818182</v>
      </c>
    </row>
    <row r="628" ht="17" customHeight="1">
      <c r="A628" t="s" s="15">
        <v>14</v>
      </c>
      <c r="B628" s="19">
        <v>13.7</v>
      </c>
      <c r="C628" s="19">
        <v>13.5</v>
      </c>
      <c r="D628" s="32">
        <v>14.0681818181818</v>
      </c>
      <c r="E628" s="21"/>
      <c r="F628" s="19">
        <v>6.9</v>
      </c>
      <c r="G628" s="19">
        <v>7.1</v>
      </c>
      <c r="H628" s="32">
        <v>5.86818181818182</v>
      </c>
    </row>
    <row r="629" ht="17" customHeight="1">
      <c r="A629" t="s" s="15">
        <v>15</v>
      </c>
      <c r="B629" s="19">
        <v>13.2</v>
      </c>
      <c r="C629" s="19">
        <v>13.1</v>
      </c>
      <c r="D629" s="32">
        <v>13.4</v>
      </c>
      <c r="E629" s="21"/>
      <c r="F629" s="19">
        <v>6.2</v>
      </c>
      <c r="G629" s="19">
        <v>6.4</v>
      </c>
      <c r="H629" s="32">
        <v>5.46818181818182</v>
      </c>
    </row>
    <row r="630" ht="17" customHeight="1">
      <c r="A630" t="s" s="15">
        <v>16</v>
      </c>
      <c r="B630" s="19">
        <v>13.9</v>
      </c>
      <c r="C630" s="19">
        <v>13.8</v>
      </c>
      <c r="D630" s="32">
        <v>14.2428571428571</v>
      </c>
      <c r="E630" s="21"/>
      <c r="F630" s="19">
        <v>6.7</v>
      </c>
      <c r="G630" s="19">
        <v>6.9</v>
      </c>
      <c r="H630" s="32">
        <v>5.78095238095238</v>
      </c>
    </row>
    <row r="631" ht="17" customHeight="1">
      <c r="A631" t="s" s="15">
        <v>17</v>
      </c>
      <c r="B631" s="19">
        <v>15.4</v>
      </c>
      <c r="C631" s="19">
        <v>15.2</v>
      </c>
      <c r="D631" s="32">
        <v>15.9857142857143</v>
      </c>
      <c r="E631" s="21"/>
      <c r="F631" s="19">
        <v>7.8</v>
      </c>
      <c r="G631" s="19">
        <v>7.9</v>
      </c>
      <c r="H631" s="32">
        <v>6.71904761904762</v>
      </c>
    </row>
    <row r="632" ht="17" customHeight="1">
      <c r="A632" t="s" s="15">
        <v>18</v>
      </c>
      <c r="B632" s="19">
        <v>17.2</v>
      </c>
      <c r="C632" s="19">
        <v>17</v>
      </c>
      <c r="D632" s="32">
        <v>18.1</v>
      </c>
      <c r="E632" s="21"/>
      <c r="F632" s="19">
        <v>8.800000000000001</v>
      </c>
      <c r="G632" s="19">
        <v>8.9</v>
      </c>
      <c r="H632" s="32">
        <v>7.51904761904762</v>
      </c>
    </row>
    <row r="633" ht="17" customHeight="1">
      <c r="A633" t="s" s="15">
        <v>19</v>
      </c>
      <c r="B633" s="19">
        <v>18.9</v>
      </c>
      <c r="C633" s="19">
        <v>18.2</v>
      </c>
      <c r="D633" s="32">
        <v>20.6714285714286</v>
      </c>
      <c r="E633" s="21"/>
      <c r="F633" s="19">
        <v>9.800000000000001</v>
      </c>
      <c r="G633" s="19">
        <v>10.1</v>
      </c>
      <c r="H633" s="32">
        <v>9.2952380952381</v>
      </c>
    </row>
    <row r="634" ht="17" customHeight="1">
      <c r="A634" t="s" s="15">
        <v>20</v>
      </c>
      <c r="B634" s="19">
        <v>20.6</v>
      </c>
      <c r="C634" s="19">
        <v>19.9</v>
      </c>
      <c r="D634" s="32">
        <v>22.6285714285714</v>
      </c>
      <c r="E634" s="21"/>
      <c r="F634" s="19">
        <v>11.6</v>
      </c>
      <c r="G634" s="19">
        <v>11.7</v>
      </c>
      <c r="H634" s="32">
        <v>10.2142857142857</v>
      </c>
    </row>
    <row r="635" ht="17" customHeight="1">
      <c r="A635" t="s" s="16">
        <v>21</v>
      </c>
      <c r="B635" s="22">
        <f>AVERAGE(B623:B634)</f>
        <v>17.6916666666667</v>
      </c>
      <c r="C635" s="22">
        <f>AVERAGE(C623:C634)</f>
        <v>17.325</v>
      </c>
      <c r="D635" s="22">
        <f>AVERAGE(D623:D634)</f>
        <v>18.9887445887446</v>
      </c>
      <c r="E635" s="11"/>
      <c r="F635" s="22">
        <f>AVERAGE(F623:F634)</f>
        <v>9.550000000000001</v>
      </c>
      <c r="G635" s="22">
        <f>AVERAGE(G623:G634)</f>
        <v>9.71666666666667</v>
      </c>
      <c r="H635" s="22">
        <f>AVERAGE(H623:H634)</f>
        <v>8.554653679653679</v>
      </c>
    </row>
    <row r="636" ht="17" customHeight="1">
      <c r="A636" s="12"/>
      <c r="B636" s="10"/>
      <c r="C636" s="10"/>
      <c r="D636" s="10"/>
      <c r="E636" s="11"/>
      <c r="F636" s="10"/>
      <c r="G636" s="10"/>
      <c r="H636" s="10"/>
    </row>
    <row r="637" ht="17" customHeight="1">
      <c r="A637" s="12"/>
      <c r="B637" s="10"/>
      <c r="C637" s="10"/>
      <c r="D637" s="10"/>
      <c r="E637" s="11"/>
      <c r="F637" s="10"/>
      <c r="G637" s="10"/>
      <c r="H637" s="10"/>
    </row>
    <row r="638" ht="40.8" customHeight="1">
      <c r="A638" t="s" s="15">
        <v>147</v>
      </c>
      <c r="B638" t="s" s="18">
        <v>148</v>
      </c>
      <c r="C638" t="s" s="16">
        <v>5</v>
      </c>
      <c r="D638" t="s" s="15">
        <v>149</v>
      </c>
      <c r="E638" s="17"/>
      <c r="F638" t="s" s="18">
        <v>150</v>
      </c>
      <c r="G638" t="s" s="16">
        <v>8</v>
      </c>
      <c r="H638" t="s" s="15">
        <v>149</v>
      </c>
    </row>
    <row r="639" ht="17" customHeight="1">
      <c r="A639" t="s" s="15">
        <v>9</v>
      </c>
      <c r="B639" s="19">
        <v>33.1</v>
      </c>
      <c r="C639" s="19">
        <v>32.1</v>
      </c>
      <c r="D639" s="20">
        <v>33.7863636363636</v>
      </c>
      <c r="E639" s="21"/>
      <c r="F639" s="19">
        <v>16.4</v>
      </c>
      <c r="G639" s="19">
        <v>16.1</v>
      </c>
      <c r="H639" s="20">
        <v>17.5954545454545</v>
      </c>
    </row>
    <row r="640" ht="17" customHeight="1">
      <c r="A640" t="s" s="15">
        <v>10</v>
      </c>
      <c r="B640" s="19">
        <v>33.3</v>
      </c>
      <c r="C640" s="19">
        <v>32.2</v>
      </c>
      <c r="D640" s="20">
        <v>32.7045454545455</v>
      </c>
      <c r="E640" s="21"/>
      <c r="F640" s="19">
        <v>16.7</v>
      </c>
      <c r="G640" s="19">
        <v>16.5</v>
      </c>
      <c r="H640" s="20">
        <v>16.9954545454545</v>
      </c>
    </row>
    <row r="641" ht="17" customHeight="1">
      <c r="A641" t="s" s="15">
        <v>11</v>
      </c>
      <c r="B641" s="19">
        <v>29.2</v>
      </c>
      <c r="C641" s="19">
        <v>29.1</v>
      </c>
      <c r="D641" s="20">
        <v>29.0636363636364</v>
      </c>
      <c r="E641" s="21"/>
      <c r="F641" s="19">
        <v>13.4</v>
      </c>
      <c r="G641" s="19">
        <v>14</v>
      </c>
      <c r="H641" s="20">
        <v>14.05</v>
      </c>
    </row>
    <row r="642" ht="17" customHeight="1">
      <c r="A642" t="s" s="15">
        <v>12</v>
      </c>
      <c r="B642" s="19">
        <v>24.4</v>
      </c>
      <c r="C642" s="19">
        <v>23.6</v>
      </c>
      <c r="D642" s="20">
        <v>24.5590909090909</v>
      </c>
      <c r="E642" s="21"/>
      <c r="F642" s="19">
        <v>9.9</v>
      </c>
      <c r="G642" s="19">
        <v>10.3</v>
      </c>
      <c r="H642" s="20">
        <v>10.3681818181818</v>
      </c>
    </row>
    <row r="643" ht="17" customHeight="1">
      <c r="A643" t="s" s="15">
        <v>13</v>
      </c>
      <c r="B643" s="19">
        <v>19.4</v>
      </c>
      <c r="C643" s="19">
        <v>19.4</v>
      </c>
      <c r="D643" s="20">
        <v>19.6090909090909</v>
      </c>
      <c r="E643" s="21"/>
      <c r="F643" s="19">
        <v>7.2</v>
      </c>
      <c r="G643" s="19">
        <v>7.6</v>
      </c>
      <c r="H643" s="20">
        <v>7.15909090909091</v>
      </c>
    </row>
    <row r="644" ht="17" customHeight="1">
      <c r="A644" t="s" s="15">
        <v>14</v>
      </c>
      <c r="B644" s="19">
        <v>16</v>
      </c>
      <c r="C644" s="19">
        <v>15.8</v>
      </c>
      <c r="D644" s="20">
        <v>16.3272727272727</v>
      </c>
      <c r="E644" s="21"/>
      <c r="F644" s="19">
        <v>5.2</v>
      </c>
      <c r="G644" s="19">
        <v>5.2</v>
      </c>
      <c r="H644" s="20">
        <v>5.02727272727273</v>
      </c>
    </row>
    <row r="645" ht="17" customHeight="1">
      <c r="A645" t="s" s="15">
        <v>15</v>
      </c>
      <c r="B645" s="19">
        <v>15.3</v>
      </c>
      <c r="C645" s="19">
        <v>15.3</v>
      </c>
      <c r="D645" s="20">
        <v>16.1142857142857</v>
      </c>
      <c r="E645" s="21"/>
      <c r="F645" s="19">
        <v>4.2</v>
      </c>
      <c r="G645" s="19">
        <v>4.7</v>
      </c>
      <c r="H645" s="20">
        <v>4.37142857142857</v>
      </c>
    </row>
    <row r="646" ht="17" customHeight="1">
      <c r="A646" t="s" s="15">
        <v>16</v>
      </c>
      <c r="B646" s="19">
        <v>17.7</v>
      </c>
      <c r="C646" s="19">
        <v>17.7</v>
      </c>
      <c r="D646" s="20">
        <v>17.9190476190476</v>
      </c>
      <c r="E646" s="21"/>
      <c r="F646" s="19">
        <v>5.4</v>
      </c>
      <c r="G646" s="19">
        <v>5.8</v>
      </c>
      <c r="H646" s="20">
        <v>5.13333333333333</v>
      </c>
    </row>
    <row r="647" ht="17" customHeight="1">
      <c r="A647" t="s" s="15">
        <v>17</v>
      </c>
      <c r="B647" s="19">
        <v>20.9</v>
      </c>
      <c r="C647" s="19">
        <v>21.1</v>
      </c>
      <c r="D647" s="20">
        <v>21.7571428571429</v>
      </c>
      <c r="E647" s="21"/>
      <c r="F647" s="19">
        <v>7.6</v>
      </c>
      <c r="G647" s="19">
        <v>7.8</v>
      </c>
      <c r="H647" s="20">
        <v>7.5</v>
      </c>
    </row>
    <row r="648" ht="17" customHeight="1">
      <c r="A648" t="s" s="15">
        <v>18</v>
      </c>
      <c r="B648" s="19">
        <v>25.2</v>
      </c>
      <c r="C648" s="19">
        <v>24.7</v>
      </c>
      <c r="D648" s="20">
        <v>25.3809523809524</v>
      </c>
      <c r="E648" s="21"/>
      <c r="F648" s="19">
        <v>10.1</v>
      </c>
      <c r="G648" s="19">
        <v>10.5</v>
      </c>
      <c r="H648" s="20">
        <v>10.0095238095238</v>
      </c>
    </row>
    <row r="649" ht="17" customHeight="1">
      <c r="A649" t="s" s="15">
        <v>19</v>
      </c>
      <c r="B649" s="19">
        <v>29.4</v>
      </c>
      <c r="C649" s="19">
        <v>28.4</v>
      </c>
      <c r="D649" s="20">
        <v>29.1952380952381</v>
      </c>
      <c r="E649" s="21"/>
      <c r="F649" s="19">
        <v>12.9</v>
      </c>
      <c r="G649" s="19">
        <v>13</v>
      </c>
      <c r="H649" s="20">
        <v>13.5571428571429</v>
      </c>
    </row>
    <row r="650" ht="17" customHeight="1">
      <c r="A650" t="s" s="15">
        <v>20</v>
      </c>
      <c r="B650" s="19">
        <v>31.9</v>
      </c>
      <c r="C650" s="19">
        <v>31.2</v>
      </c>
      <c r="D650" s="20">
        <v>31.4904761904762</v>
      </c>
      <c r="E650" s="21"/>
      <c r="F650" s="19">
        <v>15.1</v>
      </c>
      <c r="G650" s="19">
        <v>15.3</v>
      </c>
      <c r="H650" s="20">
        <v>15.5285714285714</v>
      </c>
    </row>
    <row r="651" ht="17" customHeight="1">
      <c r="A651" t="s" s="16">
        <v>21</v>
      </c>
      <c r="B651" s="22">
        <f>AVERAGE(B639:B650)</f>
        <v>24.65</v>
      </c>
      <c r="C651" s="22">
        <f>AVERAGE(C639:C650)</f>
        <v>24.2166666666667</v>
      </c>
      <c r="D651" s="22">
        <f>AVERAGE(D639:D650)</f>
        <v>24.8255952380952</v>
      </c>
      <c r="E651" s="11"/>
      <c r="F651" s="22">
        <f>AVERAGE(F639:F650)</f>
        <v>10.3416666666667</v>
      </c>
      <c r="G651" s="22">
        <f>AVERAGE(G639:G650)</f>
        <v>10.5666666666667</v>
      </c>
      <c r="H651" s="22">
        <f>AVERAGE(H639:H650)</f>
        <v>10.6079545454545</v>
      </c>
    </row>
    <row r="652" ht="17" customHeight="1">
      <c r="A652" s="12"/>
      <c r="B652" s="10"/>
      <c r="C652" s="10"/>
      <c r="D652" s="10"/>
      <c r="E652" s="11"/>
      <c r="F652" s="10"/>
      <c r="G652" s="10"/>
      <c r="H652" s="10"/>
    </row>
    <row r="653" ht="17" customHeight="1">
      <c r="A653" s="12"/>
      <c r="B653" s="10"/>
      <c r="C653" s="10"/>
      <c r="D653" s="10"/>
      <c r="E653" s="11"/>
      <c r="F653" s="10"/>
      <c r="G653" s="10"/>
      <c r="H653" s="10"/>
    </row>
    <row r="654" ht="40.8" customHeight="1">
      <c r="A654" t="s" s="15">
        <v>151</v>
      </c>
      <c r="B654" t="s" s="18">
        <v>152</v>
      </c>
      <c r="C654" t="s" s="16">
        <v>5</v>
      </c>
      <c r="D654" t="s" s="15">
        <v>153</v>
      </c>
      <c r="E654" s="17"/>
      <c r="F654" t="s" s="18">
        <v>154</v>
      </c>
      <c r="G654" t="s" s="16">
        <v>8</v>
      </c>
      <c r="H654" t="s" s="15">
        <v>153</v>
      </c>
    </row>
    <row r="655" ht="17" customHeight="1">
      <c r="A655" t="s" s="15">
        <v>9</v>
      </c>
      <c r="B655" s="19">
        <v>31.2</v>
      </c>
      <c r="C655" s="19">
        <v>30.9</v>
      </c>
      <c r="D655" s="20">
        <v>32.5</v>
      </c>
      <c r="E655" s="21"/>
      <c r="F655" s="19">
        <v>15.3</v>
      </c>
      <c r="G655" s="19">
        <v>14.9</v>
      </c>
      <c r="H655" s="20">
        <v>15.8</v>
      </c>
    </row>
    <row r="656" ht="17" customHeight="1">
      <c r="A656" t="s" s="15">
        <v>10</v>
      </c>
      <c r="B656" s="19">
        <v>31.7</v>
      </c>
      <c r="C656" s="19">
        <v>31.5</v>
      </c>
      <c r="D656" s="20">
        <v>30.8</v>
      </c>
      <c r="E656" s="21"/>
      <c r="F656" s="19">
        <v>15.6</v>
      </c>
      <c r="G656" s="19">
        <v>15.3</v>
      </c>
      <c r="H656" s="20">
        <v>15.3</v>
      </c>
    </row>
    <row r="657" ht="17" customHeight="1">
      <c r="A657" t="s" s="15">
        <v>11</v>
      </c>
      <c r="B657" s="19">
        <v>27.4</v>
      </c>
      <c r="C657" s="19">
        <v>28</v>
      </c>
      <c r="D657" s="20">
        <v>27.5</v>
      </c>
      <c r="E657" s="21"/>
      <c r="F657" s="19">
        <v>12.6</v>
      </c>
      <c r="G657" s="19">
        <v>12.8</v>
      </c>
      <c r="H657" s="20">
        <v>12.5</v>
      </c>
    </row>
    <row r="658" ht="17" customHeight="1">
      <c r="A658" t="s" s="15">
        <v>12</v>
      </c>
      <c r="B658" s="19">
        <v>22.6</v>
      </c>
      <c r="C658" s="19">
        <v>22.4</v>
      </c>
      <c r="D658" s="20">
        <v>22.6</v>
      </c>
      <c r="E658" s="21"/>
      <c r="F658" s="19">
        <v>9.1</v>
      </c>
      <c r="G658" s="19">
        <v>8.9</v>
      </c>
      <c r="H658" s="20">
        <v>8.1</v>
      </c>
    </row>
    <row r="659" ht="17" customHeight="1">
      <c r="A659" t="s" s="15">
        <v>13</v>
      </c>
      <c r="B659" s="19">
        <v>17.5</v>
      </c>
      <c r="C659" s="19">
        <v>17.9</v>
      </c>
      <c r="D659" s="20">
        <v>17.5</v>
      </c>
      <c r="E659" s="21"/>
      <c r="F659" s="19">
        <v>6</v>
      </c>
      <c r="G659" s="19">
        <v>5.9</v>
      </c>
      <c r="H659" s="20">
        <v>5.1</v>
      </c>
    </row>
    <row r="660" ht="17" customHeight="1">
      <c r="A660" t="s" s="15">
        <v>14</v>
      </c>
      <c r="B660" s="19">
        <v>13.4</v>
      </c>
      <c r="C660" s="19">
        <v>13.6</v>
      </c>
      <c r="D660" s="20">
        <v>14.2</v>
      </c>
      <c r="E660" s="21"/>
      <c r="F660" s="19">
        <v>4.3</v>
      </c>
      <c r="G660" s="19">
        <v>3.9</v>
      </c>
      <c r="H660" s="20">
        <v>3.1</v>
      </c>
    </row>
    <row r="661" ht="17" customHeight="1">
      <c r="A661" t="s" s="15">
        <v>15</v>
      </c>
      <c r="B661" s="19">
        <v>12.7</v>
      </c>
      <c r="C661" s="19">
        <v>13.2</v>
      </c>
      <c r="D661" s="20">
        <v>13.3</v>
      </c>
      <c r="E661" s="21"/>
      <c r="F661" s="19">
        <v>3.6</v>
      </c>
      <c r="G661" s="19">
        <v>3.4</v>
      </c>
      <c r="H661" s="20">
        <v>3</v>
      </c>
    </row>
    <row r="662" ht="17" customHeight="1">
      <c r="A662" t="s" s="15">
        <v>16</v>
      </c>
      <c r="B662" s="19">
        <v>14.6</v>
      </c>
      <c r="C662" s="19">
        <v>14.9</v>
      </c>
      <c r="D662" s="20">
        <v>14.4</v>
      </c>
      <c r="E662" s="21"/>
      <c r="F662" s="19">
        <v>4.4</v>
      </c>
      <c r="G662" s="19">
        <v>4.3</v>
      </c>
      <c r="H662" s="20">
        <v>3.2</v>
      </c>
    </row>
    <row r="663" ht="17" customHeight="1">
      <c r="A663" t="s" s="15">
        <v>17</v>
      </c>
      <c r="B663" s="19">
        <v>17.9</v>
      </c>
      <c r="C663" s="19">
        <v>18.4</v>
      </c>
      <c r="D663" s="20">
        <v>17.8</v>
      </c>
      <c r="E663" s="21"/>
      <c r="F663" s="19">
        <v>6.4</v>
      </c>
      <c r="G663" s="19">
        <v>6.4</v>
      </c>
      <c r="H663" s="20">
        <v>4.4</v>
      </c>
    </row>
    <row r="664" ht="17" customHeight="1">
      <c r="A664" t="s" s="15">
        <v>18</v>
      </c>
      <c r="B664" s="19">
        <v>21.9</v>
      </c>
      <c r="C664" s="19">
        <v>22.4</v>
      </c>
      <c r="D664" s="20">
        <v>22.6</v>
      </c>
      <c r="E664" s="21"/>
      <c r="F664" s="19">
        <v>9.1</v>
      </c>
      <c r="G664" s="19">
        <v>9.1</v>
      </c>
      <c r="H664" s="20">
        <v>7</v>
      </c>
    </row>
    <row r="665" ht="17" customHeight="1">
      <c r="A665" t="s" s="15">
        <v>19</v>
      </c>
      <c r="B665" s="19">
        <v>26.3</v>
      </c>
      <c r="C665" s="19">
        <v>26.4</v>
      </c>
      <c r="D665" s="20">
        <v>26.9</v>
      </c>
      <c r="E665" s="21"/>
      <c r="F665" s="19">
        <v>11.2</v>
      </c>
      <c r="G665" s="19">
        <v>11.2</v>
      </c>
      <c r="H665" s="20">
        <v>11</v>
      </c>
    </row>
    <row r="666" ht="17" customHeight="1">
      <c r="A666" t="s" s="15">
        <v>20</v>
      </c>
      <c r="B666" s="19">
        <v>29.4</v>
      </c>
      <c r="C666" s="19">
        <v>29.3</v>
      </c>
      <c r="D666" s="20">
        <v>29.3</v>
      </c>
      <c r="E666" s="21"/>
      <c r="F666" s="19">
        <v>13.6</v>
      </c>
      <c r="G666" s="19">
        <v>13.6</v>
      </c>
      <c r="H666" s="20">
        <v>13.3</v>
      </c>
    </row>
    <row r="667" ht="17" customHeight="1">
      <c r="A667" t="s" s="16">
        <v>21</v>
      </c>
      <c r="B667" s="22">
        <f>AVERAGE(B655:B666)</f>
        <v>22.2166666666667</v>
      </c>
      <c r="C667" s="22">
        <f>AVERAGE(C655:C666)</f>
        <v>22.4083333333333</v>
      </c>
      <c r="D667" s="22">
        <f>AVERAGE(D655:D666)</f>
        <v>22.45</v>
      </c>
      <c r="E667" s="11"/>
      <c r="F667" s="22">
        <f>AVERAGE(F655:F666)</f>
        <v>9.266666666666669</v>
      </c>
      <c r="G667" s="22">
        <f>AVERAGE(G655:G666)</f>
        <v>9.141666666666669</v>
      </c>
      <c r="H667" s="22">
        <f>AVERAGE(H655:H666)</f>
        <v>8.483333333333331</v>
      </c>
    </row>
    <row r="668" ht="17" customHeight="1">
      <c r="A668" s="12"/>
      <c r="B668" s="10"/>
      <c r="C668" s="10"/>
      <c r="D668" s="10"/>
      <c r="E668" s="11"/>
      <c r="F668" s="10"/>
      <c r="G668" s="10"/>
      <c r="H668" s="10"/>
    </row>
    <row r="669" ht="17" customHeight="1">
      <c r="A669" s="12"/>
      <c r="B669" s="10"/>
      <c r="C669" s="10"/>
      <c r="D669" s="10"/>
      <c r="E669" s="11"/>
      <c r="F669" s="10"/>
      <c r="G669" s="10"/>
      <c r="H669" s="10"/>
    </row>
    <row r="670" ht="40.8" customHeight="1">
      <c r="A670" t="s" s="15">
        <v>155</v>
      </c>
      <c r="B670" t="s" s="18">
        <v>156</v>
      </c>
      <c r="C670" t="s" s="16">
        <v>5</v>
      </c>
      <c r="D670" t="s" s="15">
        <v>157</v>
      </c>
      <c r="E670" s="17"/>
      <c r="F670" t="s" s="18">
        <v>158</v>
      </c>
      <c r="G670" t="s" s="16">
        <v>8</v>
      </c>
      <c r="H670" t="s" s="15">
        <v>157</v>
      </c>
    </row>
    <row r="671" ht="17" customHeight="1">
      <c r="A671" t="s" s="15">
        <v>9</v>
      </c>
      <c r="B671" s="19">
        <v>29.9</v>
      </c>
      <c r="C671" s="19">
        <v>28.3</v>
      </c>
      <c r="D671" s="20">
        <v>30.6318181818182</v>
      </c>
      <c r="E671" s="21"/>
      <c r="F671" s="19">
        <v>14.2</v>
      </c>
      <c r="G671" s="19">
        <v>13.6</v>
      </c>
      <c r="H671" s="20">
        <v>14.4636363636364</v>
      </c>
    </row>
    <row r="672" ht="17" customHeight="1">
      <c r="A672" t="s" s="15">
        <v>10</v>
      </c>
      <c r="B672" s="19">
        <v>29.7</v>
      </c>
      <c r="C672" s="19">
        <v>28.8</v>
      </c>
      <c r="D672" s="20">
        <v>29.7454545454545</v>
      </c>
      <c r="E672" s="21"/>
      <c r="F672" s="19">
        <v>14.6</v>
      </c>
      <c r="G672" s="19">
        <v>14.6</v>
      </c>
      <c r="H672" s="20">
        <v>14.4954545454545</v>
      </c>
    </row>
    <row r="673" ht="17" customHeight="1">
      <c r="A673" t="s" s="15">
        <v>11</v>
      </c>
      <c r="B673" s="19">
        <v>26.2</v>
      </c>
      <c r="C673" s="19">
        <v>25.6</v>
      </c>
      <c r="D673" s="20">
        <v>26.4590909090909</v>
      </c>
      <c r="E673" s="21"/>
      <c r="F673" s="19">
        <v>12.3</v>
      </c>
      <c r="G673" s="19">
        <v>12.2</v>
      </c>
      <c r="H673" s="20">
        <v>12.0045454545455</v>
      </c>
    </row>
    <row r="674" ht="17" customHeight="1">
      <c r="A674" t="s" s="15">
        <v>12</v>
      </c>
      <c r="B674" s="19">
        <v>21.3</v>
      </c>
      <c r="C674" s="19">
        <v>20.2</v>
      </c>
      <c r="D674" s="20">
        <v>21.7363636363636</v>
      </c>
      <c r="E674" s="21"/>
      <c r="F674" s="19">
        <v>9.199999999999999</v>
      </c>
      <c r="G674" s="19">
        <v>9</v>
      </c>
      <c r="H674" s="20">
        <v>8.55909090909091</v>
      </c>
    </row>
    <row r="675" ht="17" customHeight="1">
      <c r="A675" t="s" s="15">
        <v>13</v>
      </c>
      <c r="B675" s="19">
        <v>16.3</v>
      </c>
      <c r="C675" s="19">
        <v>16.3</v>
      </c>
      <c r="D675" s="20">
        <v>16.8181818181818</v>
      </c>
      <c r="E675" s="21"/>
      <c r="F675" s="19">
        <v>6.6</v>
      </c>
      <c r="G675" s="19">
        <v>6.5</v>
      </c>
      <c r="H675" s="20">
        <v>5.28181818181818</v>
      </c>
    </row>
    <row r="676" ht="17" customHeight="1">
      <c r="A676" t="s" s="15">
        <v>14</v>
      </c>
      <c r="B676" s="19">
        <v>12.9</v>
      </c>
      <c r="C676" s="19">
        <v>12.7</v>
      </c>
      <c r="D676" s="20">
        <v>13.5772727272727</v>
      </c>
      <c r="E676" s="21"/>
      <c r="F676" s="19">
        <v>4.9</v>
      </c>
      <c r="G676" s="19">
        <v>4.8</v>
      </c>
      <c r="H676" s="20">
        <v>3.60909090909091</v>
      </c>
    </row>
    <row r="677" ht="17" customHeight="1">
      <c r="A677" t="s" s="15">
        <v>15</v>
      </c>
      <c r="B677" s="19">
        <v>12.2</v>
      </c>
      <c r="C677" s="19">
        <v>12.3</v>
      </c>
      <c r="D677" s="20">
        <v>12.8238095238095</v>
      </c>
      <c r="E677" s="21"/>
      <c r="F677" s="19">
        <v>3.7</v>
      </c>
      <c r="G677" s="19">
        <v>4.1</v>
      </c>
      <c r="H677" s="20">
        <v>2.9047619047619</v>
      </c>
    </row>
    <row r="678" ht="17" customHeight="1">
      <c r="A678" t="s" s="15">
        <v>16</v>
      </c>
      <c r="B678" s="19">
        <v>14</v>
      </c>
      <c r="C678" s="19">
        <v>13.9</v>
      </c>
      <c r="D678" s="20">
        <v>14.2</v>
      </c>
      <c r="E678" s="21"/>
      <c r="F678" s="19">
        <v>4.3</v>
      </c>
      <c r="G678" s="19">
        <v>4.6</v>
      </c>
      <c r="H678" s="20">
        <v>2.91904761904762</v>
      </c>
    </row>
    <row r="679" ht="17" customHeight="1">
      <c r="A679" t="s" s="15">
        <v>17</v>
      </c>
      <c r="B679" s="19">
        <v>16.9</v>
      </c>
      <c r="C679" s="19">
        <v>16.9</v>
      </c>
      <c r="D679" s="20">
        <v>17.4190476190476</v>
      </c>
      <c r="E679" s="21"/>
      <c r="F679" s="19">
        <v>6.1</v>
      </c>
      <c r="G679" s="19">
        <v>6.1</v>
      </c>
      <c r="H679" s="20">
        <v>4.55714285714286</v>
      </c>
    </row>
    <row r="680" ht="17" customHeight="1">
      <c r="A680" t="s" s="15">
        <v>18</v>
      </c>
      <c r="B680" s="19">
        <v>20.7</v>
      </c>
      <c r="C680" s="19">
        <v>20.5</v>
      </c>
      <c r="D680" s="20">
        <v>21.4857142857143</v>
      </c>
      <c r="E680" s="21"/>
      <c r="F680" s="19">
        <v>8.199999999999999</v>
      </c>
      <c r="G680" s="19">
        <v>8.199999999999999</v>
      </c>
      <c r="H680" s="20">
        <v>6.95238095238095</v>
      </c>
    </row>
    <row r="681" ht="17" customHeight="1">
      <c r="A681" t="s" s="15">
        <v>19</v>
      </c>
      <c r="B681" s="19">
        <v>24.8</v>
      </c>
      <c r="C681" s="19">
        <v>24</v>
      </c>
      <c r="D681" s="20">
        <v>25.6333333333333</v>
      </c>
      <c r="E681" s="21"/>
      <c r="F681" s="19">
        <v>10.5</v>
      </c>
      <c r="G681" s="19">
        <v>10.5</v>
      </c>
      <c r="H681" s="20">
        <v>10.5285714285714</v>
      </c>
    </row>
    <row r="682" ht="17" customHeight="1">
      <c r="A682" t="s" s="15">
        <v>20</v>
      </c>
      <c r="B682" s="19">
        <v>27.8</v>
      </c>
      <c r="C682" s="19">
        <v>26.9</v>
      </c>
      <c r="D682" s="20">
        <v>28.0238095238095</v>
      </c>
      <c r="E682" s="21"/>
      <c r="F682" s="19">
        <v>12.6</v>
      </c>
      <c r="G682" s="19">
        <v>12.7</v>
      </c>
      <c r="H682" s="20">
        <v>12.252380952381</v>
      </c>
    </row>
    <row r="683" ht="17" customHeight="1">
      <c r="A683" t="s" s="16">
        <v>21</v>
      </c>
      <c r="B683" s="22">
        <f>AVERAGE(B671:B682)</f>
        <v>21.0583333333333</v>
      </c>
      <c r="C683" s="22">
        <f>AVERAGE(C671:C682)</f>
        <v>20.5333333333333</v>
      </c>
      <c r="D683" s="22">
        <f>AVERAGE(D671:D682)</f>
        <v>21.546158008658</v>
      </c>
      <c r="E683" s="11"/>
      <c r="F683" s="22">
        <f>AVERAGE(F671:F682)</f>
        <v>8.93333333333333</v>
      </c>
      <c r="G683" s="22">
        <f>AVERAGE(G671:G682)</f>
        <v>8.90833333333333</v>
      </c>
      <c r="H683" s="22">
        <f>AVERAGE(H671:H682)</f>
        <v>8.21066017316018</v>
      </c>
    </row>
    <row r="684" ht="17" customHeight="1">
      <c r="A684" s="12"/>
      <c r="B684" s="10"/>
      <c r="C684" s="10"/>
      <c r="D684" s="10"/>
      <c r="E684" s="11"/>
      <c r="F684" s="10"/>
      <c r="G684" s="10"/>
      <c r="H684" s="10"/>
    </row>
    <row r="685" ht="17" customHeight="1">
      <c r="A685" s="12"/>
      <c r="B685" s="10"/>
      <c r="C685" s="10"/>
      <c r="D685" s="10"/>
      <c r="E685" s="11"/>
      <c r="F685" s="10"/>
      <c r="G685" s="10"/>
      <c r="H685" s="10"/>
    </row>
    <row r="686" ht="40.8" customHeight="1">
      <c r="A686" t="s" s="15">
        <v>159</v>
      </c>
      <c r="B686" t="s" s="18">
        <v>160</v>
      </c>
      <c r="C686" t="s" s="16">
        <v>5</v>
      </c>
      <c r="D686" t="s" s="15">
        <v>161</v>
      </c>
      <c r="E686" s="17"/>
      <c r="F686" t="s" s="18">
        <v>162</v>
      </c>
      <c r="G686" t="s" s="16">
        <v>8</v>
      </c>
      <c r="H686" t="s" s="15">
        <v>161</v>
      </c>
    </row>
    <row r="687" ht="17" customHeight="1">
      <c r="A687" t="s" s="15">
        <v>9</v>
      </c>
      <c r="B687" s="23">
        <v>29.7</v>
      </c>
      <c r="C687" s="23">
        <v>29.5</v>
      </c>
      <c r="D687" s="20">
        <v>31.1454545454545</v>
      </c>
      <c r="E687" s="21"/>
      <c r="F687" s="23">
        <v>12.8</v>
      </c>
      <c r="G687" s="23">
        <v>12.9</v>
      </c>
      <c r="H687" s="20">
        <v>12.5909090909091</v>
      </c>
    </row>
    <row r="688" ht="17" customHeight="1">
      <c r="A688" t="s" s="15">
        <v>10</v>
      </c>
      <c r="B688" s="23">
        <v>30.6</v>
      </c>
      <c r="C688" s="23">
        <v>30.2</v>
      </c>
      <c r="D688" s="20">
        <v>30.3227272727273</v>
      </c>
      <c r="E688" s="21"/>
      <c r="F688" s="23">
        <v>13.5</v>
      </c>
      <c r="G688" s="23">
        <v>13.3</v>
      </c>
      <c r="H688" s="20">
        <v>12.55</v>
      </c>
    </row>
    <row r="689" ht="17" customHeight="1">
      <c r="A689" t="s" s="15">
        <v>11</v>
      </c>
      <c r="B689" s="23">
        <v>26.5</v>
      </c>
      <c r="C689" s="23">
        <v>26.8</v>
      </c>
      <c r="D689" s="20">
        <v>27.0545454545455</v>
      </c>
      <c r="E689" s="21"/>
      <c r="F689" s="23">
        <v>10.8</v>
      </c>
      <c r="G689" s="23">
        <v>11.1</v>
      </c>
      <c r="H689" s="20">
        <v>10.2909090909091</v>
      </c>
    </row>
    <row r="690" ht="17" customHeight="1">
      <c r="A690" t="s" s="15">
        <v>12</v>
      </c>
      <c r="B690" s="23">
        <v>21.9</v>
      </c>
      <c r="C690" s="23">
        <v>21.5</v>
      </c>
      <c r="D690" s="20">
        <v>22.5136363636364</v>
      </c>
      <c r="E690" s="21"/>
      <c r="F690" s="23">
        <v>8.1</v>
      </c>
      <c r="G690" s="23">
        <v>8.300000000000001</v>
      </c>
      <c r="H690" s="20">
        <v>7.39545454545455</v>
      </c>
    </row>
    <row r="691" ht="17" customHeight="1">
      <c r="A691" t="s" s="15">
        <v>13</v>
      </c>
      <c r="B691" s="23">
        <v>17.2</v>
      </c>
      <c r="C691" s="23">
        <v>17.2</v>
      </c>
      <c r="D691" s="20">
        <v>17.5818181818182</v>
      </c>
      <c r="E691" s="21"/>
      <c r="F691" s="23">
        <v>5.8</v>
      </c>
      <c r="G691" s="23">
        <v>6.1</v>
      </c>
      <c r="H691" s="20">
        <v>5.31363636363636</v>
      </c>
    </row>
    <row r="692" ht="17" customHeight="1">
      <c r="A692" t="s" s="15">
        <v>14</v>
      </c>
      <c r="B692" s="23">
        <v>13.8</v>
      </c>
      <c r="C692" s="23">
        <v>13.7</v>
      </c>
      <c r="D692" s="20">
        <v>14.4272727272727</v>
      </c>
      <c r="E692" s="21"/>
      <c r="F692" s="23">
        <v>4.6</v>
      </c>
      <c r="G692" s="23">
        <v>4.6</v>
      </c>
      <c r="H692" s="20">
        <v>3.65454545454545</v>
      </c>
    </row>
    <row r="693" ht="17" customHeight="1">
      <c r="A693" t="s" s="15">
        <v>15</v>
      </c>
      <c r="B693" s="23">
        <v>13.4</v>
      </c>
      <c r="C693" s="23">
        <v>13.3</v>
      </c>
      <c r="D693" s="20">
        <v>13.7238095238095</v>
      </c>
      <c r="E693" s="21"/>
      <c r="F693" s="23">
        <v>3.6</v>
      </c>
      <c r="G693" s="23">
        <v>3.8</v>
      </c>
      <c r="H693" s="20">
        <v>3.24285714285714</v>
      </c>
    </row>
    <row r="694" ht="17" customHeight="1">
      <c r="A694" t="s" s="15">
        <v>16</v>
      </c>
      <c r="B694" s="23">
        <v>15.1</v>
      </c>
      <c r="C694" s="23">
        <v>15</v>
      </c>
      <c r="D694" s="20">
        <v>15.0095238095238</v>
      </c>
      <c r="E694" s="21"/>
      <c r="F694" s="23">
        <v>4.2</v>
      </c>
      <c r="G694" s="23">
        <v>4.4</v>
      </c>
      <c r="H694" s="20">
        <v>3.14285714285714</v>
      </c>
    </row>
    <row r="695" ht="17" customHeight="1">
      <c r="A695" t="s" s="15">
        <v>17</v>
      </c>
      <c r="B695" s="23">
        <v>17.9</v>
      </c>
      <c r="C695" s="23">
        <v>17.8</v>
      </c>
      <c r="D695" s="20">
        <v>17.9619047619048</v>
      </c>
      <c r="E695" s="21"/>
      <c r="F695" s="23">
        <v>5.4</v>
      </c>
      <c r="G695" s="23">
        <v>5.5</v>
      </c>
      <c r="H695" s="20">
        <v>4.28571428571429</v>
      </c>
    </row>
    <row r="696" ht="17" customHeight="1">
      <c r="A696" t="s" s="15">
        <v>18</v>
      </c>
      <c r="B696" s="23">
        <v>21.1</v>
      </c>
      <c r="C696" s="23">
        <v>21.2</v>
      </c>
      <c r="D696" s="20">
        <v>21.9190476190476</v>
      </c>
      <c r="E696" s="21"/>
      <c r="F696" s="23">
        <v>7.2</v>
      </c>
      <c r="G696" s="23">
        <v>7.3</v>
      </c>
      <c r="H696" s="20">
        <v>5.65238095238095</v>
      </c>
    </row>
    <row r="697" ht="17" customHeight="1">
      <c r="A697" t="s" s="15">
        <v>19</v>
      </c>
      <c r="B697" s="23">
        <v>25.4</v>
      </c>
      <c r="C697" s="23">
        <v>25.1</v>
      </c>
      <c r="D697" s="20">
        <v>26.3</v>
      </c>
      <c r="E697" s="21"/>
      <c r="F697" s="23">
        <v>9.800000000000001</v>
      </c>
      <c r="G697" s="23">
        <v>9.800000000000001</v>
      </c>
      <c r="H697" s="20">
        <v>8.84761904761905</v>
      </c>
    </row>
    <row r="698" ht="17" customHeight="1">
      <c r="A698" t="s" s="15">
        <v>20</v>
      </c>
      <c r="B698" s="23">
        <v>28.3</v>
      </c>
      <c r="C698" s="23">
        <v>28.2</v>
      </c>
      <c r="D698" s="20">
        <v>28.7714285714286</v>
      </c>
      <c r="E698" s="21"/>
      <c r="F698" s="23">
        <v>11.8</v>
      </c>
      <c r="G698" s="23">
        <v>11.8</v>
      </c>
      <c r="H698" s="20">
        <v>10.6761904761905</v>
      </c>
    </row>
    <row r="699" ht="17" customHeight="1">
      <c r="A699" t="s" s="16">
        <v>21</v>
      </c>
      <c r="B699" s="22">
        <f>AVERAGE(B687:B698)</f>
        <v>21.7416666666667</v>
      </c>
      <c r="C699" s="22">
        <f>AVERAGE(C687:C698)</f>
        <v>21.625</v>
      </c>
      <c r="D699" s="22">
        <f>AVERAGE(D687:D698)</f>
        <v>22.2275974025974</v>
      </c>
      <c r="E699" s="11"/>
      <c r="F699" s="22">
        <f>AVERAGE(F687:F698)</f>
        <v>8.133333333333329</v>
      </c>
      <c r="G699" s="22">
        <f>AVERAGE(G687:G698)</f>
        <v>8.241666666666671</v>
      </c>
      <c r="H699" s="22">
        <f>AVERAGE(H687:H698)</f>
        <v>7.30358946608947</v>
      </c>
    </row>
    <row r="700" ht="17" customHeight="1">
      <c r="A700" s="12"/>
      <c r="B700" s="10"/>
      <c r="C700" s="10"/>
      <c r="D700" s="10"/>
      <c r="E700" s="11"/>
      <c r="F700" s="10"/>
      <c r="G700" s="10"/>
      <c r="H700" s="10"/>
    </row>
    <row r="701" ht="17" customHeight="1">
      <c r="A701" s="12"/>
      <c r="B701" s="10"/>
      <c r="C701" s="10"/>
      <c r="D701" s="10"/>
      <c r="E701" s="11"/>
      <c r="F701" s="10"/>
      <c r="G701" s="10"/>
      <c r="H701" s="10"/>
    </row>
    <row r="702" ht="40.8" customHeight="1">
      <c r="A702" t="s" s="15">
        <v>163</v>
      </c>
      <c r="B702" t="s" s="18">
        <v>164</v>
      </c>
      <c r="C702" t="s" s="16">
        <v>5</v>
      </c>
      <c r="D702" t="s" s="15">
        <v>165</v>
      </c>
      <c r="E702" s="17"/>
      <c r="F702" t="s" s="18">
        <v>166</v>
      </c>
      <c r="G702" t="s" s="16">
        <v>8</v>
      </c>
      <c r="H702" t="s" s="15">
        <v>165</v>
      </c>
    </row>
    <row r="703" ht="17" customHeight="1">
      <c r="A703" t="s" s="15">
        <v>9</v>
      </c>
      <c r="B703" s="23">
        <v>24.8</v>
      </c>
      <c r="C703" s="23">
        <v>24.3</v>
      </c>
      <c r="D703" s="20">
        <v>26.6714285714286</v>
      </c>
      <c r="E703" s="21"/>
      <c r="F703" s="23">
        <v>10.7</v>
      </c>
      <c r="G703" s="23">
        <v>10.3</v>
      </c>
      <c r="H703" s="20">
        <v>11.9428571428571</v>
      </c>
    </row>
    <row r="704" ht="17" customHeight="1">
      <c r="A704" t="s" s="15">
        <v>10</v>
      </c>
      <c r="B704" s="23">
        <v>25.4</v>
      </c>
      <c r="C704" s="23">
        <v>24.9</v>
      </c>
      <c r="D704" s="20">
        <v>25.8095238095238</v>
      </c>
      <c r="E704" s="21"/>
      <c r="F704" s="23">
        <v>11.9</v>
      </c>
      <c r="G704" s="23">
        <v>11.6</v>
      </c>
      <c r="H704" s="20">
        <v>11.9571428571429</v>
      </c>
    </row>
    <row r="705" ht="17" customHeight="1">
      <c r="A705" t="s" s="15">
        <v>11</v>
      </c>
      <c r="B705" s="23">
        <v>21.4</v>
      </c>
      <c r="C705" s="23">
        <v>22</v>
      </c>
      <c r="D705" s="20">
        <v>23.1</v>
      </c>
      <c r="E705" s="21"/>
      <c r="F705" s="23">
        <v>9.699999999999999</v>
      </c>
      <c r="G705" s="23">
        <v>10.1</v>
      </c>
      <c r="H705" s="20">
        <v>10.3285714285714</v>
      </c>
    </row>
    <row r="706" ht="17" customHeight="1">
      <c r="A706" t="s" s="15">
        <v>12</v>
      </c>
      <c r="B706" s="23">
        <v>17.3</v>
      </c>
      <c r="C706" s="23">
        <v>17.2</v>
      </c>
      <c r="D706" s="20">
        <v>18.7333333333333</v>
      </c>
      <c r="E706" s="21"/>
      <c r="F706" s="23">
        <v>7.6</v>
      </c>
      <c r="G706" s="23">
        <v>7.7</v>
      </c>
      <c r="H706" s="20">
        <v>7.57619047619048</v>
      </c>
    </row>
    <row r="707" ht="17" customHeight="1">
      <c r="A707" t="s" s="15">
        <v>13</v>
      </c>
      <c r="B707" s="23">
        <v>13.2</v>
      </c>
      <c r="C707" s="23">
        <v>13.5</v>
      </c>
      <c r="D707" s="20">
        <v>14.247619047619</v>
      </c>
      <c r="E707" s="21"/>
      <c r="F707" s="23">
        <v>5.9</v>
      </c>
      <c r="G707" s="23">
        <v>5.9</v>
      </c>
      <c r="H707" s="20">
        <v>5.3</v>
      </c>
    </row>
    <row r="708" ht="17" customHeight="1">
      <c r="A708" t="s" s="15">
        <v>14</v>
      </c>
      <c r="B708" s="23">
        <v>10.2</v>
      </c>
      <c r="C708" s="23">
        <v>10.2</v>
      </c>
      <c r="D708" s="20">
        <v>11.3619047619048</v>
      </c>
      <c r="E708" s="21"/>
      <c r="F708" s="23">
        <v>4.3</v>
      </c>
      <c r="G708" s="23">
        <v>4.2</v>
      </c>
      <c r="H708" s="20">
        <v>3.72857142857143</v>
      </c>
    </row>
    <row r="709" ht="17" customHeight="1">
      <c r="A709" t="s" s="15">
        <v>15</v>
      </c>
      <c r="B709" s="23">
        <v>9.6</v>
      </c>
      <c r="C709" s="23">
        <v>9.9</v>
      </c>
      <c r="D709" s="20">
        <v>10.63</v>
      </c>
      <c r="E709" s="21"/>
      <c r="F709" s="23">
        <v>3.5</v>
      </c>
      <c r="G709" s="23">
        <v>3.6</v>
      </c>
      <c r="H709" s="20">
        <v>3.24</v>
      </c>
    </row>
    <row r="710" ht="17" customHeight="1">
      <c r="A710" t="s" s="15">
        <v>16</v>
      </c>
      <c r="B710" s="23">
        <v>11.2</v>
      </c>
      <c r="C710" s="23">
        <v>11.4</v>
      </c>
      <c r="D710" s="20">
        <v>11.785</v>
      </c>
      <c r="E710" s="21"/>
      <c r="F710" s="23">
        <v>3.9</v>
      </c>
      <c r="G710" s="23">
        <v>4.1</v>
      </c>
      <c r="H710" s="20">
        <v>3.34</v>
      </c>
    </row>
    <row r="711" ht="17" customHeight="1">
      <c r="A711" t="s" s="15">
        <v>17</v>
      </c>
      <c r="B711" s="23">
        <v>13.7</v>
      </c>
      <c r="C711" s="23">
        <v>13.9</v>
      </c>
      <c r="D711" s="20">
        <v>14.435</v>
      </c>
      <c r="E711" s="21"/>
      <c r="F711" s="23">
        <v>5</v>
      </c>
      <c r="G711" s="23">
        <v>5.1</v>
      </c>
      <c r="H711" s="20">
        <v>4.535</v>
      </c>
    </row>
    <row r="712" ht="17" customHeight="1">
      <c r="A712" t="s" s="15">
        <v>18</v>
      </c>
      <c r="B712" s="23">
        <v>16.6</v>
      </c>
      <c r="C712" s="23">
        <v>16.9</v>
      </c>
      <c r="D712" s="20">
        <v>17.5857142857143</v>
      </c>
      <c r="E712" s="21"/>
      <c r="F712" s="23">
        <v>6.3</v>
      </c>
      <c r="G712" s="23">
        <v>6.4</v>
      </c>
      <c r="H712" s="20">
        <v>6.02380952380952</v>
      </c>
    </row>
    <row r="713" ht="17" customHeight="1">
      <c r="A713" t="s" s="15">
        <v>19</v>
      </c>
      <c r="B713" s="23">
        <v>19.8</v>
      </c>
      <c r="C713" s="23">
        <v>19.7</v>
      </c>
      <c r="D713" s="20">
        <v>21.147619047619</v>
      </c>
      <c r="E713" s="21"/>
      <c r="F713" s="23">
        <v>7.7</v>
      </c>
      <c r="G713" s="23">
        <v>7.8</v>
      </c>
      <c r="H713" s="20">
        <v>8.633333333333329</v>
      </c>
    </row>
    <row r="714" ht="17" customHeight="1">
      <c r="A714" t="s" s="15">
        <v>20</v>
      </c>
      <c r="B714" s="23">
        <v>22.6</v>
      </c>
      <c r="C714" s="23">
        <v>22.5</v>
      </c>
      <c r="D714" s="20">
        <v>23.8904761904762</v>
      </c>
      <c r="E714" s="21"/>
      <c r="F714" s="23">
        <v>9.4</v>
      </c>
      <c r="G714" s="23">
        <v>9.6</v>
      </c>
      <c r="H714" s="20">
        <v>9.676190476190479</v>
      </c>
    </row>
    <row r="715" ht="17" customHeight="1">
      <c r="A715" t="s" s="16">
        <v>21</v>
      </c>
      <c r="B715" s="22">
        <f>AVERAGE(B703:B714)</f>
        <v>17.15</v>
      </c>
      <c r="C715" s="22">
        <f>AVERAGE(C703:C714)</f>
        <v>17.2</v>
      </c>
      <c r="D715" s="22">
        <f>AVERAGE(D703:D714)</f>
        <v>18.2831349206349</v>
      </c>
      <c r="E715" s="11"/>
      <c r="F715" s="22">
        <f>AVERAGE(F703:F714)</f>
        <v>7.15833333333333</v>
      </c>
      <c r="G715" s="22">
        <f>AVERAGE(G703:G714)</f>
        <v>7.2</v>
      </c>
      <c r="H715" s="22">
        <f>AVERAGE(H703:H714)</f>
        <v>7.19013888888889</v>
      </c>
    </row>
    <row r="716" ht="17" customHeight="1">
      <c r="A716" s="12"/>
      <c r="B716" s="10"/>
      <c r="C716" s="10"/>
      <c r="D716" s="10"/>
      <c r="E716" s="11"/>
      <c r="F716" s="10"/>
      <c r="G716" s="10"/>
      <c r="H716" s="10"/>
    </row>
    <row r="717" ht="17" customHeight="1">
      <c r="A717" s="12"/>
      <c r="B717" s="10"/>
      <c r="C717" s="10"/>
      <c r="D717" s="10"/>
      <c r="E717" s="11"/>
      <c r="F717" s="10"/>
      <c r="G717" s="10"/>
      <c r="H717" s="10"/>
    </row>
    <row r="718" ht="40.8" customHeight="1">
      <c r="A718" t="s" s="15">
        <v>167</v>
      </c>
      <c r="B718" t="s" s="18">
        <v>168</v>
      </c>
      <c r="C718" t="s" s="16">
        <v>5</v>
      </c>
      <c r="D718" t="s" s="15">
        <v>169</v>
      </c>
      <c r="E718" s="17"/>
      <c r="F718" t="s" s="18">
        <v>170</v>
      </c>
      <c r="G718" t="s" s="16">
        <v>8</v>
      </c>
      <c r="H718" t="s" s="15">
        <v>169</v>
      </c>
    </row>
    <row r="719" ht="17" customHeight="1">
      <c r="A719" t="s" s="15">
        <v>9</v>
      </c>
      <c r="B719" s="19">
        <v>24.5</v>
      </c>
      <c r="C719" s="19">
        <v>24.1</v>
      </c>
      <c r="D719" s="20">
        <v>26.4954545454545</v>
      </c>
      <c r="E719" s="21"/>
      <c r="F719" s="19">
        <v>11.9</v>
      </c>
      <c r="G719" s="19">
        <v>11.9</v>
      </c>
      <c r="H719" s="20">
        <v>13.3590909090909</v>
      </c>
    </row>
    <row r="720" ht="17" customHeight="1">
      <c r="A720" t="s" s="15">
        <v>10</v>
      </c>
      <c r="B720" s="19">
        <v>24.9</v>
      </c>
      <c r="C720" s="19">
        <v>24.5</v>
      </c>
      <c r="D720" s="20">
        <v>25.7590909090909</v>
      </c>
      <c r="E720" s="21"/>
      <c r="F720" s="19">
        <v>12.5</v>
      </c>
      <c r="G720" s="19">
        <v>12.5</v>
      </c>
      <c r="H720" s="20">
        <v>13.4181818181818</v>
      </c>
    </row>
    <row r="721" ht="17" customHeight="1">
      <c r="A721" t="s" s="15">
        <v>11</v>
      </c>
      <c r="B721" s="19">
        <v>22.6</v>
      </c>
      <c r="C721" s="19">
        <v>22.8</v>
      </c>
      <c r="D721" s="20">
        <v>24.2818181818182</v>
      </c>
      <c r="E721" s="21"/>
      <c r="F721" s="19">
        <v>10.7</v>
      </c>
      <c r="G721" s="19">
        <v>10.9</v>
      </c>
      <c r="H721" s="20">
        <v>11.6045454545455</v>
      </c>
    </row>
    <row r="722" ht="17" customHeight="1">
      <c r="A722" t="s" s="15">
        <v>12</v>
      </c>
      <c r="B722" s="19">
        <v>20.3</v>
      </c>
      <c r="C722" s="19">
        <v>19.7</v>
      </c>
      <c r="D722" s="20">
        <v>21.0772727272727</v>
      </c>
      <c r="E722" s="21"/>
      <c r="F722" s="19">
        <v>8.1</v>
      </c>
      <c r="G722" s="19">
        <v>8.300000000000001</v>
      </c>
      <c r="H722" s="20">
        <v>9.027272727272729</v>
      </c>
    </row>
    <row r="723" ht="17" customHeight="1">
      <c r="A723" t="s" s="15">
        <v>13</v>
      </c>
      <c r="B723" s="19">
        <v>16.8</v>
      </c>
      <c r="C723" s="19">
        <v>16.9</v>
      </c>
      <c r="D723" s="20">
        <v>17.7909090909091</v>
      </c>
      <c r="E723" s="21"/>
      <c r="F723" s="19">
        <v>5.6</v>
      </c>
      <c r="G723" s="19">
        <v>5.8</v>
      </c>
      <c r="H723" s="20">
        <v>6.62272727272727</v>
      </c>
    </row>
    <row r="724" ht="17" customHeight="1">
      <c r="A724" t="s" s="15">
        <v>14</v>
      </c>
      <c r="B724" s="19">
        <v>13.9</v>
      </c>
      <c r="C724" s="19">
        <v>14.2</v>
      </c>
      <c r="D724" s="20">
        <v>15.1454545454545</v>
      </c>
      <c r="E724" s="21"/>
      <c r="F724" s="19">
        <v>3.8</v>
      </c>
      <c r="G724" s="19">
        <v>3.8</v>
      </c>
      <c r="H724" s="20">
        <v>4.65</v>
      </c>
    </row>
    <row r="725" ht="17" customHeight="1">
      <c r="A725" t="s" s="15">
        <v>15</v>
      </c>
      <c r="B725" s="19">
        <v>13.4</v>
      </c>
      <c r="C725" s="19">
        <v>13.9</v>
      </c>
      <c r="D725" s="20">
        <v>14.9333333333333</v>
      </c>
      <c r="E725" s="21"/>
      <c r="F725" s="19">
        <v>3.3</v>
      </c>
      <c r="G725" s="19">
        <v>3.4</v>
      </c>
      <c r="H725" s="20">
        <v>4.15714285714286</v>
      </c>
    </row>
    <row r="726" ht="17" customHeight="1">
      <c r="A726" t="s" s="15">
        <v>16</v>
      </c>
      <c r="B726" s="19">
        <v>15.1</v>
      </c>
      <c r="C726" s="19">
        <v>15.3</v>
      </c>
      <c r="D726" s="20">
        <v>15.9857142857143</v>
      </c>
      <c r="E726" s="21"/>
      <c r="F726" s="19">
        <v>3.9</v>
      </c>
      <c r="G726" s="19">
        <v>4.2</v>
      </c>
      <c r="H726" s="20">
        <v>4.42857142857143</v>
      </c>
    </row>
    <row r="727" ht="17" customHeight="1">
      <c r="A727" t="s" s="15">
        <v>17</v>
      </c>
      <c r="B727" s="19">
        <v>17.5</v>
      </c>
      <c r="C727" s="19">
        <v>17.3</v>
      </c>
      <c r="D727" s="20">
        <v>18.365</v>
      </c>
      <c r="E727" s="21"/>
      <c r="F727" s="19">
        <v>6.1</v>
      </c>
      <c r="G727" s="19">
        <v>5.9</v>
      </c>
      <c r="H727" s="20">
        <v>5.845</v>
      </c>
    </row>
    <row r="728" ht="17" customHeight="1">
      <c r="A728" t="s" s="15">
        <v>18</v>
      </c>
      <c r="B728" s="19">
        <v>19.7</v>
      </c>
      <c r="C728" s="19">
        <v>19.7</v>
      </c>
      <c r="D728" s="20">
        <v>20.3714285714286</v>
      </c>
      <c r="E728" s="21"/>
      <c r="F728" s="19">
        <v>7.7</v>
      </c>
      <c r="G728" s="19">
        <v>7.8</v>
      </c>
      <c r="H728" s="20">
        <v>7.6</v>
      </c>
    </row>
    <row r="729" ht="17" customHeight="1">
      <c r="A729" t="s" s="15">
        <v>19</v>
      </c>
      <c r="B729" s="19">
        <v>21.8</v>
      </c>
      <c r="C729" s="19">
        <v>21.4</v>
      </c>
      <c r="D729" s="20">
        <v>22.5142857142857</v>
      </c>
      <c r="E729" s="21"/>
      <c r="F729" s="19">
        <v>9.300000000000001</v>
      </c>
      <c r="G729" s="19">
        <v>9.4</v>
      </c>
      <c r="H729" s="20">
        <v>10.1714285714286</v>
      </c>
    </row>
    <row r="730" ht="17" customHeight="1">
      <c r="A730" t="s" s="15">
        <v>20</v>
      </c>
      <c r="B730" s="19">
        <v>23.8</v>
      </c>
      <c r="C730" s="19">
        <v>23.3</v>
      </c>
      <c r="D730" s="20">
        <v>24.3047619047619</v>
      </c>
      <c r="E730" s="21"/>
      <c r="F730" s="19">
        <v>11.1</v>
      </c>
      <c r="G730" s="19">
        <v>11.3</v>
      </c>
      <c r="H730" s="20">
        <v>11.5238095238095</v>
      </c>
    </row>
    <row r="731" ht="17" customHeight="1">
      <c r="A731" t="s" s="16">
        <v>21</v>
      </c>
      <c r="B731" s="22">
        <f>AVERAGE(B719:B730)</f>
        <v>19.525</v>
      </c>
      <c r="C731" s="22">
        <f>AVERAGE(C719:C730)</f>
        <v>19.425</v>
      </c>
      <c r="D731" s="22">
        <f>AVERAGE(D719:D730)</f>
        <v>20.585376984127</v>
      </c>
      <c r="E731" s="11"/>
      <c r="F731" s="22">
        <f>AVERAGE(F719:F730)</f>
        <v>7.83333333333333</v>
      </c>
      <c r="G731" s="22">
        <f>AVERAGE(G719:G730)</f>
        <v>7.93333333333333</v>
      </c>
      <c r="H731" s="22">
        <f>AVERAGE(H719:H730)</f>
        <v>8.53398088023088</v>
      </c>
    </row>
    <row r="732" ht="17" customHeight="1">
      <c r="A732" s="12"/>
      <c r="B732" s="10"/>
      <c r="C732" s="10"/>
      <c r="D732" s="10"/>
      <c r="E732" s="11"/>
      <c r="F732" s="10"/>
      <c r="G732" s="10"/>
      <c r="H732" s="10"/>
    </row>
    <row r="733" ht="17" customHeight="1">
      <c r="A733" s="12"/>
      <c r="B733" s="10"/>
      <c r="C733" s="10"/>
      <c r="D733" s="10"/>
      <c r="E733" s="11"/>
      <c r="F733" s="10"/>
      <c r="G733" s="10"/>
      <c r="H733" s="10"/>
    </row>
    <row r="734" ht="40.8" customHeight="1">
      <c r="A734" t="s" s="15">
        <v>171</v>
      </c>
      <c r="B734" t="s" s="18">
        <v>172</v>
      </c>
      <c r="C734" t="s" s="16">
        <v>5</v>
      </c>
      <c r="D734" t="s" s="15">
        <v>173</v>
      </c>
      <c r="E734" s="17"/>
      <c r="F734" t="s" s="18">
        <v>174</v>
      </c>
      <c r="G734" t="s" s="16">
        <v>8</v>
      </c>
      <c r="H734" t="s" s="15">
        <v>173</v>
      </c>
    </row>
    <row r="735" ht="17" customHeight="1">
      <c r="A735" t="s" s="15">
        <v>9</v>
      </c>
      <c r="B735" s="19">
        <v>25.6</v>
      </c>
      <c r="C735" s="19">
        <v>25.4</v>
      </c>
      <c r="D735" s="20">
        <v>26.675</v>
      </c>
      <c r="E735" s="21"/>
      <c r="F735" s="19">
        <v>13.7</v>
      </c>
      <c r="G735" s="19">
        <v>13.8</v>
      </c>
      <c r="H735" s="20">
        <v>16.35</v>
      </c>
    </row>
    <row r="736" ht="17" customHeight="1">
      <c r="A736" t="s" s="15">
        <v>10</v>
      </c>
      <c r="B736" s="19">
        <v>25.6</v>
      </c>
      <c r="C736" s="19">
        <v>25.9</v>
      </c>
      <c r="D736" s="20">
        <v>25.8</v>
      </c>
      <c r="E736" s="21"/>
      <c r="F736" s="19">
        <v>14</v>
      </c>
      <c r="G736" s="19">
        <v>14.4</v>
      </c>
      <c r="H736" s="20">
        <v>15.9375</v>
      </c>
    </row>
    <row r="737" ht="17" customHeight="1">
      <c r="A737" t="s" s="15">
        <v>11</v>
      </c>
      <c r="B737" s="19">
        <v>23.6</v>
      </c>
      <c r="C737" s="19">
        <v>23.8</v>
      </c>
      <c r="D737" s="20">
        <v>24.1875</v>
      </c>
      <c r="E737" s="21"/>
      <c r="F737" s="19">
        <v>12.6</v>
      </c>
      <c r="G737" s="19">
        <v>12.9</v>
      </c>
      <c r="H737" s="20">
        <v>14.675</v>
      </c>
    </row>
    <row r="738" ht="17" customHeight="1">
      <c r="A738" t="s" s="15">
        <v>12</v>
      </c>
      <c r="B738" s="19">
        <v>20.1</v>
      </c>
      <c r="C738" s="19">
        <v>19.9</v>
      </c>
      <c r="D738" s="20">
        <v>20.7875</v>
      </c>
      <c r="E738" s="21"/>
      <c r="F738" s="19">
        <v>10.4</v>
      </c>
      <c r="G738" s="19">
        <v>10.4</v>
      </c>
      <c r="H738" s="20">
        <v>12.075</v>
      </c>
    </row>
    <row r="739" ht="17" customHeight="1">
      <c r="A739" t="s" s="15">
        <v>13</v>
      </c>
      <c r="B739" s="19">
        <v>16.4</v>
      </c>
      <c r="C739" s="19">
        <v>16.7</v>
      </c>
      <c r="D739" s="20">
        <v>17.6875</v>
      </c>
      <c r="E739" s="21"/>
      <c r="F739" s="19">
        <v>7.7</v>
      </c>
      <c r="G739" s="19">
        <v>8.300000000000001</v>
      </c>
      <c r="H739" s="20">
        <v>10.0125</v>
      </c>
    </row>
    <row r="740" ht="17" customHeight="1">
      <c r="A740" t="s" s="15">
        <v>14</v>
      </c>
      <c r="B740" s="19">
        <v>13.8</v>
      </c>
      <c r="C740" s="19">
        <v>13.8</v>
      </c>
      <c r="D740" s="20">
        <v>14.8666666666667</v>
      </c>
      <c r="E740" s="21"/>
      <c r="F740" s="19">
        <v>6.7</v>
      </c>
      <c r="G740" s="19">
        <v>6.6</v>
      </c>
      <c r="H740" s="20">
        <v>7.66666666666667</v>
      </c>
    </row>
    <row r="741" ht="17" customHeight="1">
      <c r="A741" t="s" s="15">
        <v>15</v>
      </c>
      <c r="B741" s="19">
        <v>13.1</v>
      </c>
      <c r="C741" s="19">
        <v>13.4</v>
      </c>
      <c r="D741" s="20">
        <v>14.55</v>
      </c>
      <c r="E741" s="21"/>
      <c r="F741" s="19">
        <v>5.5</v>
      </c>
      <c r="G741" s="19">
        <v>5.9</v>
      </c>
      <c r="H741" s="20">
        <v>7.6625</v>
      </c>
    </row>
    <row r="742" ht="17" customHeight="1">
      <c r="A742" t="s" s="15">
        <v>16</v>
      </c>
      <c r="B742" s="19">
        <v>14.8</v>
      </c>
      <c r="C742" s="19">
        <v>14.8</v>
      </c>
      <c r="D742" s="20">
        <v>15.1125</v>
      </c>
      <c r="E742" s="21"/>
      <c r="F742" s="19">
        <v>6.3</v>
      </c>
      <c r="G742" s="19">
        <v>6.5</v>
      </c>
      <c r="H742" s="20">
        <v>7.8375</v>
      </c>
    </row>
    <row r="743" ht="17" customHeight="1">
      <c r="A743" t="s" s="15">
        <v>17</v>
      </c>
      <c r="B743" s="19">
        <v>17.1</v>
      </c>
      <c r="C743" s="19">
        <v>17.4</v>
      </c>
      <c r="D743" s="20">
        <v>17.8625</v>
      </c>
      <c r="E743" s="21"/>
      <c r="F743" s="19">
        <v>7.6</v>
      </c>
      <c r="G743" s="19">
        <v>7.8</v>
      </c>
      <c r="H743" s="20">
        <v>9.487500000000001</v>
      </c>
    </row>
    <row r="744" ht="17" customHeight="1">
      <c r="A744" t="s" s="15">
        <v>18</v>
      </c>
      <c r="B744" s="19">
        <v>19.5</v>
      </c>
      <c r="C744" s="19">
        <v>19.9</v>
      </c>
      <c r="D744" s="20">
        <v>20.8625</v>
      </c>
      <c r="E744" s="21"/>
      <c r="F744" s="19">
        <v>9.1</v>
      </c>
      <c r="G744" s="19">
        <v>9.300000000000001</v>
      </c>
      <c r="H744" s="20">
        <v>11.0125</v>
      </c>
    </row>
    <row r="745" ht="17" customHeight="1">
      <c r="A745" t="s" s="15">
        <v>19</v>
      </c>
      <c r="B745" s="19">
        <v>21.9</v>
      </c>
      <c r="C745" s="19">
        <v>21.8</v>
      </c>
      <c r="D745" s="20">
        <v>22.65</v>
      </c>
      <c r="E745" s="21"/>
      <c r="F745" s="19">
        <v>11</v>
      </c>
      <c r="G745" s="19">
        <v>11</v>
      </c>
      <c r="H745" s="20">
        <v>12.75</v>
      </c>
    </row>
    <row r="746" ht="17" customHeight="1">
      <c r="A746" t="s" s="15">
        <v>20</v>
      </c>
      <c r="B746" s="19">
        <v>24.1</v>
      </c>
      <c r="C746" s="19">
        <v>24.1</v>
      </c>
      <c r="D746" s="20">
        <v>24.85</v>
      </c>
      <c r="E746" s="21"/>
      <c r="F746" s="19">
        <v>12.4</v>
      </c>
      <c r="G746" s="19">
        <v>12.9</v>
      </c>
      <c r="H746" s="20">
        <v>14.5875</v>
      </c>
    </row>
    <row r="747" ht="17" customHeight="1">
      <c r="A747" t="s" s="16">
        <v>21</v>
      </c>
      <c r="B747" s="22">
        <f>AVERAGE(B735:B746)</f>
        <v>19.6333333333333</v>
      </c>
      <c r="C747" s="22">
        <f>AVERAGE(C735:C746)</f>
        <v>19.7416666666667</v>
      </c>
      <c r="D747" s="22">
        <f>AVERAGE(D735:D746)</f>
        <v>20.4909722222222</v>
      </c>
      <c r="E747" s="11"/>
      <c r="F747" s="22">
        <f>AVERAGE(F735:F746)</f>
        <v>9.75</v>
      </c>
      <c r="G747" s="22">
        <f>AVERAGE(G735:G746)</f>
        <v>9.983333333333331</v>
      </c>
      <c r="H747" s="22">
        <f>AVERAGE(H735:H746)</f>
        <v>11.6711805555556</v>
      </c>
    </row>
    <row r="748" ht="17" customHeight="1">
      <c r="A748" s="12"/>
      <c r="B748" s="10"/>
      <c r="C748" s="10"/>
      <c r="D748" s="10"/>
      <c r="E748" s="11"/>
      <c r="F748" s="10"/>
      <c r="G748" s="10"/>
      <c r="H748" s="10"/>
    </row>
    <row r="749" ht="17" customHeight="1">
      <c r="A749" t="s" s="33">
        <v>175</v>
      </c>
      <c r="B749" s="34">
        <f>AVERAGE(B587,B603,B619,B635,B747,B731,B715,B699,B683,B667,B651)</f>
        <v>20.4606060606061</v>
      </c>
      <c r="C749" s="34">
        <f>AVERAGE(C587,C603,C619,C635,C747,C731,C715,C699,C683,C667,C651)</f>
        <v>20.3462121212121</v>
      </c>
      <c r="D749" s="34">
        <f>AVERAGE(D587,D603,D619,D635,D747,D731,D715,D699,D683,D667,D651)</f>
        <v>21.1907759412305</v>
      </c>
      <c r="E749" s="11"/>
      <c r="F749" s="34">
        <f>AVERAGE(F587,F603,F619,F635,F747,F731,F715,F699,F683,F667,F651)</f>
        <v>8.76969696969697</v>
      </c>
      <c r="G749" s="34">
        <f>AVERAGE(G587,G603,G619,G635,G747,G731,G715,G699,G683,G667,G651)</f>
        <v>8.799242424242429</v>
      </c>
      <c r="H749" s="34">
        <f>AVERAGE(H587,H603,H619,H635,H747,H731,H715,H699,H683,H667,H651)</f>
        <v>8.7125138560934</v>
      </c>
    </row>
    <row r="750" ht="17" customHeight="1">
      <c r="A750" s="12"/>
      <c r="B750" s="10"/>
      <c r="C750" s="10"/>
      <c r="D750" s="10"/>
      <c r="E750" s="11"/>
      <c r="F750" s="10"/>
      <c r="G750" s="10"/>
      <c r="H750" s="10"/>
    </row>
    <row r="751" ht="17" customHeight="1">
      <c r="A751" t="s" s="18">
        <v>176</v>
      </c>
      <c r="B751" s="10"/>
      <c r="C751" s="10"/>
      <c r="D751" s="10"/>
      <c r="E751" s="11"/>
      <c r="F751" s="10"/>
      <c r="G751" s="10"/>
      <c r="H751" s="10"/>
    </row>
    <row r="752" ht="17" customHeight="1">
      <c r="A752" s="12"/>
      <c r="B752" s="10"/>
      <c r="C752" s="10"/>
      <c r="D752" s="10"/>
      <c r="E752" s="11"/>
      <c r="F752" s="10"/>
      <c r="G752" s="10"/>
      <c r="H752" s="10"/>
    </row>
    <row r="753" ht="47" customHeight="1">
      <c r="A753" t="s" s="15">
        <v>177</v>
      </c>
      <c r="B753" t="s" s="18">
        <v>76</v>
      </c>
      <c r="C753" t="s" s="16">
        <v>24</v>
      </c>
      <c r="D753" t="s" s="15">
        <v>178</v>
      </c>
      <c r="E753" s="17"/>
      <c r="F753" t="s" s="18">
        <v>76</v>
      </c>
      <c r="G753" t="s" s="16">
        <v>24</v>
      </c>
      <c r="H753" t="s" s="15">
        <v>178</v>
      </c>
    </row>
    <row r="754" ht="17" customHeight="1">
      <c r="A754" t="s" s="15">
        <v>9</v>
      </c>
      <c r="B754" s="19">
        <v>31.5</v>
      </c>
      <c r="C754" s="19">
        <v>31.5</v>
      </c>
      <c r="D754" s="20">
        <v>31.9904761904762</v>
      </c>
      <c r="E754" s="21"/>
      <c r="F754" s="19">
        <v>24.2</v>
      </c>
      <c r="G754" s="19">
        <v>24.1</v>
      </c>
      <c r="H754" s="20">
        <v>24.352380952381</v>
      </c>
    </row>
    <row r="755" ht="17" customHeight="1">
      <c r="A755" t="s" s="15">
        <v>10</v>
      </c>
      <c r="B755" s="19">
        <v>31.2</v>
      </c>
      <c r="C755" s="19">
        <v>31.3</v>
      </c>
      <c r="D755" s="20">
        <v>31.847619047619</v>
      </c>
      <c r="E755" s="21"/>
      <c r="F755" s="19">
        <v>24.2</v>
      </c>
      <c r="G755" s="19">
        <v>23.9</v>
      </c>
      <c r="H755" s="20">
        <v>24.3190476190476</v>
      </c>
    </row>
    <row r="756" ht="17" customHeight="1">
      <c r="A756" t="s" s="15">
        <v>11</v>
      </c>
      <c r="B756" s="19">
        <v>30.3</v>
      </c>
      <c r="C756" s="19">
        <v>30.3</v>
      </c>
      <c r="D756" s="20">
        <v>30.5285714285714</v>
      </c>
      <c r="E756" s="21"/>
      <c r="F756" s="19">
        <v>23.8</v>
      </c>
      <c r="G756" s="19">
        <v>23.7</v>
      </c>
      <c r="H756" s="20">
        <v>23.8619047619048</v>
      </c>
    </row>
    <row r="757" ht="17" customHeight="1">
      <c r="A757" t="s" s="15">
        <v>12</v>
      </c>
      <c r="B757" s="19">
        <v>29.2</v>
      </c>
      <c r="C757" s="19">
        <v>29.3</v>
      </c>
      <c r="D757" s="20">
        <v>29.2333333333333</v>
      </c>
      <c r="E757" s="21"/>
      <c r="F757" s="19">
        <v>23.1</v>
      </c>
      <c r="G757" s="19">
        <v>22.9</v>
      </c>
      <c r="H757" s="20">
        <v>23.1142857142857</v>
      </c>
    </row>
    <row r="758" ht="17" customHeight="1">
      <c r="A758" t="s" s="15">
        <v>13</v>
      </c>
      <c r="B758" s="19">
        <v>27.8</v>
      </c>
      <c r="C758" s="19">
        <v>27.7</v>
      </c>
      <c r="D758" s="20">
        <v>27.8190476190476</v>
      </c>
      <c r="E758" s="21"/>
      <c r="F758" s="19">
        <v>21.4</v>
      </c>
      <c r="G758" s="19">
        <v>21.3</v>
      </c>
      <c r="H758" s="20">
        <v>21.2190476190476</v>
      </c>
    </row>
    <row r="759" ht="17" customHeight="1">
      <c r="A759" t="s" s="15">
        <v>14</v>
      </c>
      <c r="B759" s="19">
        <v>26.6</v>
      </c>
      <c r="C759" s="19">
        <v>26.4</v>
      </c>
      <c r="D759" s="20">
        <v>26.7571428571429</v>
      </c>
      <c r="E759" s="21"/>
      <c r="F759" s="19">
        <v>19.8</v>
      </c>
      <c r="G759" s="19">
        <v>19.9</v>
      </c>
      <c r="H759" s="20">
        <v>19.6809523809524</v>
      </c>
    </row>
    <row r="760" ht="17" customHeight="1">
      <c r="A760" t="s" s="15">
        <v>15</v>
      </c>
      <c r="B760" s="19">
        <v>25.9</v>
      </c>
      <c r="C760" s="19">
        <v>25.9</v>
      </c>
      <c r="D760" s="20">
        <v>26.3454545454545</v>
      </c>
      <c r="E760" s="21"/>
      <c r="F760" s="19">
        <v>19</v>
      </c>
      <c r="G760" s="19">
        <v>18.9</v>
      </c>
      <c r="H760" s="20">
        <v>18.2045454545455</v>
      </c>
    </row>
    <row r="761" ht="17" customHeight="1">
      <c r="A761" t="s" s="15">
        <v>16</v>
      </c>
      <c r="B761" s="19">
        <v>26.7</v>
      </c>
      <c r="C761" s="19">
        <v>26.7</v>
      </c>
      <c r="D761" s="20">
        <v>27.2142857142857</v>
      </c>
      <c r="E761" s="21"/>
      <c r="F761" s="19">
        <v>19.7</v>
      </c>
      <c r="G761" s="19">
        <v>19.5</v>
      </c>
      <c r="H761" s="20">
        <v>18.3428571428571</v>
      </c>
    </row>
    <row r="762" ht="17" customHeight="1">
      <c r="A762" t="s" s="15">
        <v>17</v>
      </c>
      <c r="B762" s="19">
        <v>27.9</v>
      </c>
      <c r="C762" s="19">
        <v>27.9</v>
      </c>
      <c r="D762" s="20">
        <v>28.8380952380952</v>
      </c>
      <c r="E762" s="21"/>
      <c r="F762" s="19">
        <v>21.2</v>
      </c>
      <c r="G762" s="19">
        <v>21</v>
      </c>
      <c r="H762" s="20">
        <v>20.8285714285714</v>
      </c>
    </row>
    <row r="763" ht="17" customHeight="1">
      <c r="A763" t="s" s="15">
        <v>18</v>
      </c>
      <c r="B763" s="19">
        <v>29.6</v>
      </c>
      <c r="C763" s="19">
        <v>29.6</v>
      </c>
      <c r="D763" s="20">
        <v>30.3761904761905</v>
      </c>
      <c r="E763" s="21"/>
      <c r="F763" s="19">
        <v>22.8</v>
      </c>
      <c r="G763" s="19">
        <v>22.7</v>
      </c>
      <c r="H763" s="20">
        <v>22.4952380952381</v>
      </c>
    </row>
    <row r="764" ht="17" customHeight="1">
      <c r="A764" t="s" s="15">
        <v>19</v>
      </c>
      <c r="B764" s="19">
        <v>30.8</v>
      </c>
      <c r="C764" s="19">
        <v>30.8</v>
      </c>
      <c r="D764" s="20">
        <v>31.7142857142857</v>
      </c>
      <c r="E764" s="21"/>
      <c r="F764" s="19">
        <v>23.8</v>
      </c>
      <c r="G764" s="19">
        <v>23.7</v>
      </c>
      <c r="H764" s="20">
        <v>23.847619047619</v>
      </c>
    </row>
    <row r="765" ht="17" customHeight="1">
      <c r="A765" t="s" s="15">
        <v>20</v>
      </c>
      <c r="B765" s="19">
        <v>31.7</v>
      </c>
      <c r="C765" s="19">
        <v>31.7</v>
      </c>
      <c r="D765" s="20">
        <v>32.3857142857143</v>
      </c>
      <c r="E765" s="21"/>
      <c r="F765" s="19">
        <v>24.3</v>
      </c>
      <c r="G765" s="19">
        <v>24.2</v>
      </c>
      <c r="H765" s="20">
        <v>24.4761904761905</v>
      </c>
    </row>
    <row r="766" ht="17" customHeight="1">
      <c r="A766" t="s" s="16">
        <v>21</v>
      </c>
      <c r="B766" s="22">
        <f>AVERAGE(B754:B765)</f>
        <v>29.1</v>
      </c>
      <c r="C766" s="22">
        <f>AVERAGE(C754:C765)</f>
        <v>29.0916666666667</v>
      </c>
      <c r="D766" s="22">
        <f>AVERAGE(D754:D765)</f>
        <v>29.587518037518</v>
      </c>
      <c r="E766" s="11"/>
      <c r="F766" s="22">
        <f>AVERAGE(F754:F765)</f>
        <v>22.275</v>
      </c>
      <c r="G766" s="22">
        <f>AVERAGE(G754:G765)</f>
        <v>22.15</v>
      </c>
      <c r="H766" s="22">
        <f>AVERAGE(H754:H765)</f>
        <v>22.0618867243867</v>
      </c>
    </row>
    <row r="767" ht="17" customHeight="1">
      <c r="A767" s="12"/>
      <c r="B767" s="10"/>
      <c r="C767" s="10"/>
      <c r="D767" s="10"/>
      <c r="E767" s="11"/>
      <c r="F767" s="10"/>
      <c r="G767" s="10"/>
      <c r="H767" s="10"/>
    </row>
    <row r="768" ht="17" customHeight="1">
      <c r="A768" s="12"/>
      <c r="B768" s="10"/>
      <c r="C768" s="10"/>
      <c r="D768" s="10"/>
      <c r="E768" s="11"/>
      <c r="F768" s="10"/>
      <c r="G768" s="10"/>
      <c r="H768" s="10"/>
    </row>
    <row r="769" ht="47" customHeight="1">
      <c r="A769" t="s" s="15">
        <v>179</v>
      </c>
      <c r="B769" t="s" s="18">
        <v>76</v>
      </c>
      <c r="C769" t="s" s="16">
        <v>24</v>
      </c>
      <c r="D769" t="s" s="15">
        <v>180</v>
      </c>
      <c r="E769" s="17"/>
      <c r="F769" t="s" s="18">
        <v>76</v>
      </c>
      <c r="G769" t="s" s="16">
        <v>24</v>
      </c>
      <c r="H769" t="s" s="15">
        <v>180</v>
      </c>
    </row>
    <row r="770" ht="17" customHeight="1">
      <c r="A770" t="s" s="15">
        <v>9</v>
      </c>
      <c r="B770" s="19">
        <v>31</v>
      </c>
      <c r="C770" s="19">
        <v>31.4</v>
      </c>
      <c r="D770" s="20">
        <v>31.4</v>
      </c>
      <c r="E770" s="21"/>
      <c r="F770" s="19">
        <v>23.9</v>
      </c>
      <c r="G770" s="19">
        <v>24</v>
      </c>
      <c r="H770" s="20">
        <v>23.8818181818182</v>
      </c>
    </row>
    <row r="771" ht="17" customHeight="1">
      <c r="A771" t="s" s="15">
        <v>10</v>
      </c>
      <c r="B771" s="19">
        <v>30.8</v>
      </c>
      <c r="C771" s="19">
        <v>31</v>
      </c>
      <c r="D771" s="20">
        <v>31.3545454545455</v>
      </c>
      <c r="E771" s="21"/>
      <c r="F771" s="19">
        <v>23.6</v>
      </c>
      <c r="G771" s="19">
        <v>23.7</v>
      </c>
      <c r="H771" s="20">
        <v>23.8454545454545</v>
      </c>
    </row>
    <row r="772" ht="17" customHeight="1">
      <c r="A772" t="s" s="15">
        <v>11</v>
      </c>
      <c r="B772" s="19">
        <v>30.2</v>
      </c>
      <c r="C772" s="19">
        <v>30.3</v>
      </c>
      <c r="D772" s="20">
        <v>30.9818181818182</v>
      </c>
      <c r="E772" s="21"/>
      <c r="F772" s="19">
        <v>22.8</v>
      </c>
      <c r="G772" s="19">
        <v>22.9</v>
      </c>
      <c r="H772" s="20">
        <v>22.9863636363636</v>
      </c>
    </row>
    <row r="773" ht="17" customHeight="1">
      <c r="A773" t="s" s="15">
        <v>12</v>
      </c>
      <c r="B773" s="19">
        <v>28.8</v>
      </c>
      <c r="C773" s="19">
        <v>28.9</v>
      </c>
      <c r="D773" s="20">
        <v>29.3772727272727</v>
      </c>
      <c r="E773" s="21"/>
      <c r="F773" s="19">
        <v>20.8</v>
      </c>
      <c r="G773" s="19">
        <v>20.7</v>
      </c>
      <c r="H773" s="20">
        <v>20.8409090909091</v>
      </c>
    </row>
    <row r="774" ht="17" customHeight="1">
      <c r="A774" t="s" s="15">
        <v>13</v>
      </c>
      <c r="B774" s="19">
        <v>26.5</v>
      </c>
      <c r="C774" s="19">
        <v>26.7</v>
      </c>
      <c r="D774" s="20">
        <v>27.2636363636364</v>
      </c>
      <c r="E774" s="21"/>
      <c r="F774" s="19">
        <v>17.4</v>
      </c>
      <c r="G774" s="19">
        <v>17.3</v>
      </c>
      <c r="H774" s="20">
        <v>17.5227272727273</v>
      </c>
    </row>
    <row r="775" ht="17" customHeight="1">
      <c r="A775" t="s" s="15">
        <v>14</v>
      </c>
      <c r="B775" s="19">
        <v>24.6</v>
      </c>
      <c r="C775" s="19">
        <v>24.6</v>
      </c>
      <c r="D775" s="20">
        <v>25.0809523809524</v>
      </c>
      <c r="E775" s="21"/>
      <c r="F775" s="19">
        <v>15.2</v>
      </c>
      <c r="G775" s="19">
        <v>15.3</v>
      </c>
      <c r="H775" s="20">
        <v>15.3047619047619</v>
      </c>
    </row>
    <row r="776" ht="17" customHeight="1">
      <c r="A776" t="s" s="15">
        <v>15</v>
      </c>
      <c r="B776" s="19">
        <v>24</v>
      </c>
      <c r="C776" s="19">
        <v>23.9</v>
      </c>
      <c r="D776" s="20">
        <v>24.8952380952381</v>
      </c>
      <c r="E776" s="21"/>
      <c r="F776" s="19">
        <v>13.6</v>
      </c>
      <c r="G776" s="19">
        <v>13.8</v>
      </c>
      <c r="H776" s="20">
        <v>13.4190476190476</v>
      </c>
    </row>
    <row r="777" ht="17" customHeight="1">
      <c r="A777" t="s" s="15">
        <v>16</v>
      </c>
      <c r="B777" s="19">
        <v>25.1</v>
      </c>
      <c r="C777" s="19">
        <v>25.1</v>
      </c>
      <c r="D777" s="20">
        <v>25.7857142857143</v>
      </c>
      <c r="E777" s="21"/>
      <c r="F777" s="19">
        <v>14.7</v>
      </c>
      <c r="G777" s="19">
        <v>14.7</v>
      </c>
      <c r="H777" s="20">
        <v>13.9619047619048</v>
      </c>
    </row>
    <row r="778" ht="17" customHeight="1">
      <c r="A778" t="s" s="15">
        <v>17</v>
      </c>
      <c r="B778" s="19">
        <v>26.9</v>
      </c>
      <c r="C778" s="19">
        <v>27.1</v>
      </c>
      <c r="D778" s="20">
        <v>27.7380952380952</v>
      </c>
      <c r="E778" s="21"/>
      <c r="F778" s="19">
        <v>17.2</v>
      </c>
      <c r="G778" s="19">
        <v>17.2</v>
      </c>
      <c r="H778" s="20">
        <v>16.7714285714286</v>
      </c>
    </row>
    <row r="779" ht="17" customHeight="1">
      <c r="A779" t="s" s="15">
        <v>18</v>
      </c>
      <c r="B779" s="19">
        <v>28.7</v>
      </c>
      <c r="C779" s="19">
        <v>28.9</v>
      </c>
      <c r="D779" s="20">
        <v>29.3190476190476</v>
      </c>
      <c r="E779" s="21"/>
      <c r="F779" s="19">
        <v>20.2</v>
      </c>
      <c r="G779" s="19">
        <v>20.1</v>
      </c>
      <c r="H779" s="20">
        <v>19.9428571428571</v>
      </c>
    </row>
    <row r="780" ht="17" customHeight="1">
      <c r="A780" t="s" s="15">
        <v>19</v>
      </c>
      <c r="B780" s="19">
        <v>29.9</v>
      </c>
      <c r="C780" s="19">
        <v>30.3</v>
      </c>
      <c r="D780" s="20">
        <v>30.6904761904762</v>
      </c>
      <c r="E780" s="21"/>
      <c r="F780" s="19">
        <v>22.1</v>
      </c>
      <c r="G780" s="19">
        <v>22.2</v>
      </c>
      <c r="H780" s="20">
        <v>21.9904761904762</v>
      </c>
    </row>
    <row r="781" ht="17" customHeight="1">
      <c r="A781" t="s" s="15">
        <v>20</v>
      </c>
      <c r="B781" s="19">
        <v>31</v>
      </c>
      <c r="C781" s="19">
        <v>31.4</v>
      </c>
      <c r="D781" s="20">
        <v>31.6809523809524</v>
      </c>
      <c r="E781" s="21"/>
      <c r="F781" s="19">
        <v>23.3</v>
      </c>
      <c r="G781" s="19">
        <v>23.4</v>
      </c>
      <c r="H781" s="20">
        <v>23.6285714285714</v>
      </c>
    </row>
    <row r="782" ht="17" customHeight="1">
      <c r="A782" t="s" s="16">
        <v>21</v>
      </c>
      <c r="B782" s="22">
        <f>AVERAGE(B770:B781)</f>
        <v>28.125</v>
      </c>
      <c r="C782" s="22">
        <f>AVERAGE(C770:C781)</f>
        <v>28.3</v>
      </c>
      <c r="D782" s="22">
        <f>AVERAGE(D770:D781)</f>
        <v>28.7973124098124</v>
      </c>
      <c r="E782" s="11"/>
      <c r="F782" s="22">
        <f>AVERAGE(F770:F781)</f>
        <v>19.5666666666667</v>
      </c>
      <c r="G782" s="22">
        <f>AVERAGE(G770:G781)</f>
        <v>19.6083333333333</v>
      </c>
      <c r="H782" s="22">
        <f>AVERAGE(H770:H781)</f>
        <v>19.5080266955267</v>
      </c>
    </row>
    <row r="783" ht="17" customHeight="1">
      <c r="A783" s="12"/>
      <c r="B783" s="10"/>
      <c r="C783" s="10"/>
      <c r="D783" s="10"/>
      <c r="E783" s="11"/>
      <c r="F783" s="10"/>
      <c r="G783" s="10"/>
      <c r="H783" s="10"/>
    </row>
    <row r="784" ht="17" customHeight="1">
      <c r="A784" s="12"/>
      <c r="B784" s="10"/>
      <c r="C784" s="10"/>
      <c r="D784" s="10"/>
      <c r="E784" s="11"/>
      <c r="F784" s="10"/>
      <c r="G784" s="10"/>
      <c r="H784" s="10"/>
    </row>
    <row r="785" ht="47" customHeight="1">
      <c r="A785" t="s" s="15">
        <v>181</v>
      </c>
      <c r="B785" t="s" s="18">
        <v>182</v>
      </c>
      <c r="C785" t="s" s="16">
        <v>24</v>
      </c>
      <c r="D785" t="s" s="15">
        <v>183</v>
      </c>
      <c r="E785" s="17"/>
      <c r="F785" t="s" s="18">
        <v>182</v>
      </c>
      <c r="G785" t="s" s="16">
        <v>24</v>
      </c>
      <c r="H785" t="s" s="15">
        <v>183</v>
      </c>
    </row>
    <row r="786" ht="17" customHeight="1">
      <c r="A786" t="s" s="15">
        <v>9</v>
      </c>
      <c r="B786" s="19">
        <v>36.9</v>
      </c>
      <c r="C786" s="19">
        <v>37.2</v>
      </c>
      <c r="D786" s="20">
        <v>37.0545454545455</v>
      </c>
      <c r="E786" s="21"/>
      <c r="F786" s="19">
        <v>22.8</v>
      </c>
      <c r="G786" s="19">
        <v>23</v>
      </c>
      <c r="H786" s="20">
        <v>23.7272727272727</v>
      </c>
    </row>
    <row r="787" ht="17" customHeight="1">
      <c r="A787" t="s" s="15">
        <v>10</v>
      </c>
      <c r="B787" s="19">
        <v>35.7</v>
      </c>
      <c r="C787" s="19">
        <v>35.7</v>
      </c>
      <c r="D787" s="20">
        <v>36.1681818181818</v>
      </c>
      <c r="E787" s="21"/>
      <c r="F787" s="19">
        <v>22.2</v>
      </c>
      <c r="G787" s="19">
        <v>22.2</v>
      </c>
      <c r="H787" s="20">
        <v>22.8818181818182</v>
      </c>
    </row>
    <row r="788" ht="17" customHeight="1">
      <c r="A788" t="s" s="15">
        <v>11</v>
      </c>
      <c r="B788" s="19">
        <v>34.9</v>
      </c>
      <c r="C788" s="19">
        <v>34.9</v>
      </c>
      <c r="D788" s="20">
        <v>35.6181818181818</v>
      </c>
      <c r="E788" s="21"/>
      <c r="F788" s="19">
        <v>20.3</v>
      </c>
      <c r="G788" s="19">
        <v>20.6</v>
      </c>
      <c r="H788" s="20">
        <v>21.2636363636364</v>
      </c>
    </row>
    <row r="789" ht="17" customHeight="1">
      <c r="A789" t="s" s="15">
        <v>12</v>
      </c>
      <c r="B789" s="19">
        <v>32.8</v>
      </c>
      <c r="C789" s="19">
        <v>33</v>
      </c>
      <c r="D789" s="20">
        <v>33.4909090909091</v>
      </c>
      <c r="E789" s="21"/>
      <c r="F789" s="19">
        <v>16.7</v>
      </c>
      <c r="G789" s="19">
        <v>16.7</v>
      </c>
      <c r="H789" s="20">
        <v>17.8272727272727</v>
      </c>
    </row>
    <row r="790" ht="17" customHeight="1">
      <c r="A790" t="s" s="15">
        <v>13</v>
      </c>
      <c r="B790" s="19">
        <v>29.1</v>
      </c>
      <c r="C790" s="19">
        <v>29.1</v>
      </c>
      <c r="D790" s="20">
        <v>29.6318181818182</v>
      </c>
      <c r="E790" s="21"/>
      <c r="F790" s="19">
        <v>12.3</v>
      </c>
      <c r="G790" s="19">
        <v>12.7</v>
      </c>
      <c r="H790" s="20">
        <v>13.1272727272727</v>
      </c>
    </row>
    <row r="791" ht="17" customHeight="1">
      <c r="A791" t="s" s="15">
        <v>14</v>
      </c>
      <c r="B791" s="19">
        <v>26.3</v>
      </c>
      <c r="C791" s="19">
        <v>26.2</v>
      </c>
      <c r="D791" s="20">
        <v>26.7</v>
      </c>
      <c r="E791" s="21"/>
      <c r="F791" s="19">
        <v>9.699999999999999</v>
      </c>
      <c r="G791" s="19">
        <v>10.2</v>
      </c>
      <c r="H791" s="20">
        <v>10.2136363636364</v>
      </c>
    </row>
    <row r="792" ht="17" customHeight="1">
      <c r="A792" t="s" s="15">
        <v>15</v>
      </c>
      <c r="B792" s="19">
        <v>26.2</v>
      </c>
      <c r="C792" s="19">
        <v>25.8</v>
      </c>
      <c r="D792" s="20">
        <v>27.0727272727273</v>
      </c>
      <c r="E792" s="21"/>
      <c r="F792" s="19">
        <v>8.199999999999999</v>
      </c>
      <c r="G792" s="19">
        <v>8.4</v>
      </c>
      <c r="H792" s="20">
        <v>8.97727272727273</v>
      </c>
    </row>
    <row r="793" ht="17" customHeight="1">
      <c r="A793" t="s" s="15">
        <v>16</v>
      </c>
      <c r="B793" s="19">
        <v>28.8</v>
      </c>
      <c r="C793" s="19">
        <v>28.6</v>
      </c>
      <c r="D793" s="20">
        <v>29.1428571428571</v>
      </c>
      <c r="E793" s="21"/>
      <c r="F793" s="19">
        <v>9.9</v>
      </c>
      <c r="G793" s="19">
        <v>10.1</v>
      </c>
      <c r="H793" s="20">
        <v>9.81428571428571</v>
      </c>
    </row>
    <row r="794" ht="17" customHeight="1">
      <c r="A794" t="s" s="15">
        <v>17</v>
      </c>
      <c r="B794" s="19">
        <v>32.6</v>
      </c>
      <c r="C794" s="19">
        <v>32.4</v>
      </c>
      <c r="D794" s="20">
        <v>33.3761904761905</v>
      </c>
      <c r="E794" s="21"/>
      <c r="F794" s="19">
        <v>13.7</v>
      </c>
      <c r="G794" s="19">
        <v>13.9</v>
      </c>
      <c r="H794" s="20">
        <v>14.5571428571429</v>
      </c>
    </row>
    <row r="795" ht="17" customHeight="1">
      <c r="A795" t="s" s="15">
        <v>18</v>
      </c>
      <c r="B795" s="19">
        <v>36.2</v>
      </c>
      <c r="C795" s="19">
        <v>35.9</v>
      </c>
      <c r="D795" s="20">
        <v>36.6619047619048</v>
      </c>
      <c r="E795" s="21"/>
      <c r="F795" s="19">
        <v>17.8</v>
      </c>
      <c r="G795" s="19">
        <v>18</v>
      </c>
      <c r="H795" s="20">
        <v>18.7047619047619</v>
      </c>
    </row>
    <row r="796" ht="17" customHeight="1">
      <c r="A796" t="s" s="15">
        <v>19</v>
      </c>
      <c r="B796" s="19">
        <v>37.5</v>
      </c>
      <c r="C796" s="19">
        <v>37.4</v>
      </c>
      <c r="D796" s="20">
        <v>38.2285714285714</v>
      </c>
      <c r="E796" s="21"/>
      <c r="F796" s="19">
        <v>20.6</v>
      </c>
      <c r="G796" s="19">
        <v>20.9</v>
      </c>
      <c r="H796" s="20">
        <v>21.852380952381</v>
      </c>
    </row>
    <row r="797" ht="17" customHeight="1">
      <c r="A797" t="s" s="15">
        <v>20</v>
      </c>
      <c r="B797" s="19">
        <v>37.9</v>
      </c>
      <c r="C797" s="19">
        <v>38.2</v>
      </c>
      <c r="D797" s="20">
        <v>38.6714285714286</v>
      </c>
      <c r="E797" s="21"/>
      <c r="F797" s="19">
        <v>22.2</v>
      </c>
      <c r="G797" s="19">
        <v>22.4</v>
      </c>
      <c r="H797" s="20">
        <v>23.6095238095238</v>
      </c>
    </row>
    <row r="798" ht="17" customHeight="1">
      <c r="A798" t="s" s="16">
        <v>21</v>
      </c>
      <c r="B798" s="22">
        <f>AVERAGE(B786:B797)</f>
        <v>32.9083333333333</v>
      </c>
      <c r="C798" s="22">
        <f>AVERAGE(C786:C797)</f>
        <v>32.8666666666667</v>
      </c>
      <c r="D798" s="22">
        <f>AVERAGE(D786:D797)</f>
        <v>33.4847763347763</v>
      </c>
      <c r="E798" s="11"/>
      <c r="F798" s="22">
        <f>AVERAGE(F786:F797)</f>
        <v>16.3666666666667</v>
      </c>
      <c r="G798" s="22">
        <f>AVERAGE(G786:G797)</f>
        <v>16.5916666666667</v>
      </c>
      <c r="H798" s="22">
        <f>AVERAGE(H786:H797)</f>
        <v>17.2130230880231</v>
      </c>
    </row>
    <row r="799" ht="17" customHeight="1">
      <c r="A799" s="12"/>
      <c r="B799" s="10"/>
      <c r="C799" s="10"/>
      <c r="D799" s="10"/>
      <c r="E799" s="11"/>
      <c r="F799" s="10"/>
      <c r="G799" s="10"/>
      <c r="H799" s="10"/>
    </row>
    <row r="800" ht="17" customHeight="1">
      <c r="A800" s="12"/>
      <c r="B800" s="10"/>
      <c r="C800" s="10"/>
      <c r="D800" s="10"/>
      <c r="E800" s="11"/>
      <c r="F800" s="10"/>
      <c r="G800" s="10"/>
      <c r="H800" s="10"/>
    </row>
    <row r="801" ht="47" customHeight="1">
      <c r="A801" t="s" s="15">
        <v>184</v>
      </c>
      <c r="B801" t="s" s="18">
        <v>76</v>
      </c>
      <c r="C801" t="s" s="16">
        <v>24</v>
      </c>
      <c r="D801" t="s" s="15">
        <v>185</v>
      </c>
      <c r="E801" s="17"/>
      <c r="F801" t="s" s="18">
        <v>76</v>
      </c>
      <c r="G801" t="s" s="16">
        <v>24</v>
      </c>
      <c r="H801" t="s" s="15">
        <v>185</v>
      </c>
    </row>
    <row r="802" ht="17" customHeight="1">
      <c r="A802" t="s" s="15">
        <v>9</v>
      </c>
      <c r="B802" s="19">
        <v>31.1</v>
      </c>
      <c r="C802" s="19">
        <v>31.3</v>
      </c>
      <c r="D802" s="20">
        <v>31.7941176470588</v>
      </c>
      <c r="E802" s="21"/>
      <c r="F802" s="19">
        <v>22.1</v>
      </c>
      <c r="G802" s="19">
        <v>22.3</v>
      </c>
      <c r="H802" s="20">
        <v>22.9411764705882</v>
      </c>
    </row>
    <row r="803" ht="17" customHeight="1">
      <c r="A803" t="s" s="15">
        <v>10</v>
      </c>
      <c r="B803" s="19">
        <v>30.8</v>
      </c>
      <c r="C803" s="19">
        <v>31</v>
      </c>
      <c r="D803" s="20">
        <v>31.7117647058824</v>
      </c>
      <c r="E803" s="21"/>
      <c r="F803" s="19">
        <v>22</v>
      </c>
      <c r="G803" s="19">
        <v>22.1</v>
      </c>
      <c r="H803" s="20">
        <v>22.8941176470588</v>
      </c>
    </row>
    <row r="804" ht="17" customHeight="1">
      <c r="A804" t="s" s="15">
        <v>11</v>
      </c>
      <c r="B804" s="19">
        <v>30.2</v>
      </c>
      <c r="C804" s="19">
        <v>30.4</v>
      </c>
      <c r="D804" s="20">
        <v>30.8823529411765</v>
      </c>
      <c r="E804" s="21"/>
      <c r="F804" s="19">
        <v>20.6</v>
      </c>
      <c r="G804" s="19">
        <v>20.7</v>
      </c>
      <c r="H804" s="20">
        <v>21.7588235294118</v>
      </c>
    </row>
    <row r="805" ht="17" customHeight="1">
      <c r="A805" t="s" s="15">
        <v>12</v>
      </c>
      <c r="B805" s="19">
        <v>28.8</v>
      </c>
      <c r="C805" s="19">
        <v>28.9</v>
      </c>
      <c r="D805" s="20">
        <v>29.3235294117647</v>
      </c>
      <c r="E805" s="21"/>
      <c r="F805" s="19">
        <v>17.8</v>
      </c>
      <c r="G805" s="19">
        <v>17.8</v>
      </c>
      <c r="H805" s="20">
        <v>18.5823529411765</v>
      </c>
    </row>
    <row r="806" ht="17" customHeight="1">
      <c r="A806" t="s" s="15">
        <v>13</v>
      </c>
      <c r="B806" s="19">
        <v>26.3</v>
      </c>
      <c r="C806" s="19">
        <v>26.3</v>
      </c>
      <c r="D806" s="20">
        <v>26.8</v>
      </c>
      <c r="E806" s="21"/>
      <c r="F806" s="19">
        <v>13.9</v>
      </c>
      <c r="G806" s="19">
        <v>14.4</v>
      </c>
      <c r="H806" s="20">
        <v>14.6294117647059</v>
      </c>
    </row>
    <row r="807" ht="17" customHeight="1">
      <c r="A807" t="s" s="15">
        <v>14</v>
      </c>
      <c r="B807" s="19">
        <v>23.7</v>
      </c>
      <c r="C807" s="19">
        <v>23.8</v>
      </c>
      <c r="D807" s="20">
        <v>24.2470588235294</v>
      </c>
      <c r="E807" s="21"/>
      <c r="F807" s="19">
        <v>12</v>
      </c>
      <c r="G807" s="19">
        <v>12.3</v>
      </c>
      <c r="H807" s="20">
        <v>12.3764705882353</v>
      </c>
    </row>
    <row r="808" ht="17" customHeight="1">
      <c r="A808" t="s" s="15">
        <v>15</v>
      </c>
      <c r="B808" s="19">
        <v>23.3</v>
      </c>
      <c r="C808" s="19">
        <v>23.2</v>
      </c>
      <c r="D808" s="20">
        <v>24.1647058823529</v>
      </c>
      <c r="E808" s="21"/>
      <c r="F808" s="19">
        <v>10.3</v>
      </c>
      <c r="G808" s="19">
        <v>10.7</v>
      </c>
      <c r="H808" s="20">
        <v>10.8705882352941</v>
      </c>
    </row>
    <row r="809" ht="17" customHeight="1">
      <c r="A809" t="s" s="15">
        <v>16</v>
      </c>
      <c r="B809" s="19">
        <v>24.4</v>
      </c>
      <c r="C809" s="19">
        <v>24.4</v>
      </c>
      <c r="D809" s="20">
        <v>25.2529411764706</v>
      </c>
      <c r="E809" s="21"/>
      <c r="F809" s="19">
        <v>11.4</v>
      </c>
      <c r="G809" s="19">
        <v>11.4</v>
      </c>
      <c r="H809" s="20">
        <v>11.1117647058824</v>
      </c>
    </row>
    <row r="810" ht="17" customHeight="1">
      <c r="A810" t="s" s="15">
        <v>17</v>
      </c>
      <c r="B810" s="19">
        <v>26.5</v>
      </c>
      <c r="C810" s="19">
        <v>26.3</v>
      </c>
      <c r="D810" s="20">
        <v>27.3176470588235</v>
      </c>
      <c r="E810" s="21"/>
      <c r="F810" s="19">
        <v>14.3</v>
      </c>
      <c r="G810" s="19">
        <v>14.4</v>
      </c>
      <c r="H810" s="20">
        <v>14.6058823529412</v>
      </c>
    </row>
    <row r="811" ht="17" customHeight="1">
      <c r="A811" t="s" s="15">
        <v>18</v>
      </c>
      <c r="B811" s="19">
        <v>28.5</v>
      </c>
      <c r="C811" s="19">
        <v>28.3</v>
      </c>
      <c r="D811" s="20">
        <v>29.0588235294118</v>
      </c>
      <c r="E811" s="21"/>
      <c r="F811" s="19">
        <v>17.3</v>
      </c>
      <c r="G811" s="19">
        <v>17.4</v>
      </c>
      <c r="H811" s="20">
        <v>17.8529411764706</v>
      </c>
    </row>
    <row r="812" ht="17" customHeight="1">
      <c r="A812" t="s" s="15">
        <v>19</v>
      </c>
      <c r="B812" s="19">
        <v>29.9</v>
      </c>
      <c r="C812" s="19">
        <v>29.8</v>
      </c>
      <c r="D812" s="20">
        <v>30.5647058823529</v>
      </c>
      <c r="E812" s="21"/>
      <c r="F812" s="19">
        <v>19.8</v>
      </c>
      <c r="G812" s="19">
        <v>19.8</v>
      </c>
      <c r="H812" s="20">
        <v>20.2588235294118</v>
      </c>
    </row>
    <row r="813" ht="17" customHeight="1">
      <c r="A813" t="s" s="15">
        <v>20</v>
      </c>
      <c r="B813" s="19">
        <v>31.1</v>
      </c>
      <c r="C813" s="19">
        <v>31.2</v>
      </c>
      <c r="D813" s="20">
        <v>31.6823529411765</v>
      </c>
      <c r="E813" s="21"/>
      <c r="F813" s="19">
        <v>21.6</v>
      </c>
      <c r="G813" s="19">
        <v>21.6</v>
      </c>
      <c r="H813" s="20">
        <v>22.2058823529412</v>
      </c>
    </row>
    <row r="814" ht="17" customHeight="1">
      <c r="A814" t="s" s="16">
        <v>21</v>
      </c>
      <c r="B814" s="22">
        <f>AVERAGE(B802:B813)</f>
        <v>27.8833333333333</v>
      </c>
      <c r="C814" s="22">
        <f>AVERAGE(C802:C813)</f>
        <v>27.9083333333333</v>
      </c>
      <c r="D814" s="22">
        <f>AVERAGE(D802:D813)</f>
        <v>28.5666666666667</v>
      </c>
      <c r="E814" s="11"/>
      <c r="F814" s="22">
        <f>AVERAGE(F802:F813)</f>
        <v>16.925</v>
      </c>
      <c r="G814" s="22">
        <f>AVERAGE(G802:G813)</f>
        <v>17.075</v>
      </c>
      <c r="H814" s="22">
        <f>AVERAGE(H802:H813)</f>
        <v>17.5073529411765</v>
      </c>
    </row>
    <row r="815" ht="17" customHeight="1">
      <c r="A815" s="12"/>
      <c r="B815" s="10"/>
      <c r="C815" s="10"/>
      <c r="D815" s="10"/>
      <c r="E815" s="11"/>
      <c r="F815" s="10"/>
      <c r="G815" s="10"/>
      <c r="H815" s="10"/>
    </row>
    <row r="816" ht="17" customHeight="1">
      <c r="A816" s="12"/>
      <c r="B816" s="10"/>
      <c r="C816" s="10"/>
      <c r="D816" s="10"/>
      <c r="E816" s="11"/>
      <c r="F816" s="10"/>
      <c r="G816" s="10"/>
      <c r="H816" s="10"/>
    </row>
    <row r="817" ht="47" customHeight="1">
      <c r="A817" t="s" s="15">
        <v>186</v>
      </c>
      <c r="B817" t="s" s="18">
        <v>182</v>
      </c>
      <c r="C817" t="s" s="16">
        <v>24</v>
      </c>
      <c r="D817" t="s" s="15">
        <v>187</v>
      </c>
      <c r="E817" s="17"/>
      <c r="F817" t="s" s="18">
        <v>182</v>
      </c>
      <c r="G817" t="s" s="16">
        <v>24</v>
      </c>
      <c r="H817" t="s" s="15">
        <v>187</v>
      </c>
    </row>
    <row r="818" ht="17" customHeight="1">
      <c r="A818" t="s" s="15">
        <v>9</v>
      </c>
      <c r="B818" s="19">
        <v>33.9</v>
      </c>
      <c r="C818" s="19">
        <v>35.1</v>
      </c>
      <c r="D818" s="20">
        <v>34.5636363636364</v>
      </c>
      <c r="E818" s="21"/>
      <c r="F818" s="19">
        <v>20.7</v>
      </c>
      <c r="G818" s="19">
        <v>21.5</v>
      </c>
      <c r="H818" s="20">
        <v>22.2454545454545</v>
      </c>
    </row>
    <row r="819" ht="17" customHeight="1">
      <c r="A819" t="s" s="15">
        <v>10</v>
      </c>
      <c r="B819" s="19">
        <v>33.7</v>
      </c>
      <c r="C819" s="19">
        <v>33.9</v>
      </c>
      <c r="D819" s="20">
        <v>33.8272727272727</v>
      </c>
      <c r="E819" s="21"/>
      <c r="F819" s="19">
        <v>20.6</v>
      </c>
      <c r="G819" s="19">
        <v>21.2</v>
      </c>
      <c r="H819" s="20">
        <v>22.0181818181818</v>
      </c>
    </row>
    <row r="820" ht="17" customHeight="1">
      <c r="A820" t="s" s="15">
        <v>11</v>
      </c>
      <c r="B820" s="19">
        <v>32.2</v>
      </c>
      <c r="C820" s="19">
        <v>32.5</v>
      </c>
      <c r="D820" s="20">
        <v>32.7227272727273</v>
      </c>
      <c r="E820" s="21"/>
      <c r="F820" s="19">
        <v>19</v>
      </c>
      <c r="G820" s="19">
        <v>19.3</v>
      </c>
      <c r="H820" s="20">
        <v>20.5727272727273</v>
      </c>
    </row>
    <row r="821" ht="17" customHeight="1">
      <c r="A821" t="s" s="15">
        <v>12</v>
      </c>
      <c r="B821" s="19">
        <v>29.9</v>
      </c>
      <c r="C821" s="19">
        <v>29.9</v>
      </c>
      <c r="D821" s="20">
        <v>30.0818181818182</v>
      </c>
      <c r="E821" s="21"/>
      <c r="F821" s="19">
        <v>15.1</v>
      </c>
      <c r="G821" s="19">
        <v>15.2</v>
      </c>
      <c r="H821" s="20">
        <v>17.1590909090909</v>
      </c>
    </row>
    <row r="822" ht="17" customHeight="1">
      <c r="A822" t="s" s="15">
        <v>13</v>
      </c>
      <c r="B822" s="19">
        <v>26.2</v>
      </c>
      <c r="C822" s="19">
        <v>26.2</v>
      </c>
      <c r="D822" s="20">
        <v>26.4181818181818</v>
      </c>
      <c r="E822" s="21"/>
      <c r="F822" s="19">
        <v>10.3</v>
      </c>
      <c r="G822" s="19">
        <v>11.1</v>
      </c>
      <c r="H822" s="20">
        <v>12.9136363636364</v>
      </c>
    </row>
    <row r="823" ht="17" customHeight="1">
      <c r="A823" t="s" s="15">
        <v>14</v>
      </c>
      <c r="B823" s="19">
        <v>23</v>
      </c>
      <c r="C823" s="19">
        <v>23.1</v>
      </c>
      <c r="D823" s="20">
        <v>23.25</v>
      </c>
      <c r="E823" s="21"/>
      <c r="F823" s="19">
        <v>8.6</v>
      </c>
      <c r="G823" s="19">
        <v>8.6</v>
      </c>
      <c r="H823" s="20">
        <v>10.5272727272727</v>
      </c>
    </row>
    <row r="824" ht="17" customHeight="1">
      <c r="A824" t="s" s="15">
        <v>15</v>
      </c>
      <c r="B824" s="19">
        <v>22.9</v>
      </c>
      <c r="C824" s="19">
        <v>22.7</v>
      </c>
      <c r="D824" s="20">
        <v>23.4863636363636</v>
      </c>
      <c r="E824" s="21"/>
      <c r="F824" s="19">
        <v>6.4</v>
      </c>
      <c r="G824" s="19">
        <v>6.8</v>
      </c>
      <c r="H824" s="20">
        <v>9.08181818181818</v>
      </c>
    </row>
    <row r="825" ht="17" customHeight="1">
      <c r="A825" t="s" s="15">
        <v>16</v>
      </c>
      <c r="B825" s="19">
        <v>25.2</v>
      </c>
      <c r="C825" s="19">
        <v>25.1</v>
      </c>
      <c r="D825" s="20">
        <v>25.7047619047619</v>
      </c>
      <c r="E825" s="21"/>
      <c r="F825" s="19">
        <v>7.3</v>
      </c>
      <c r="G825" s="19">
        <v>7.5</v>
      </c>
      <c r="H825" s="20">
        <v>9.96666666666667</v>
      </c>
    </row>
    <row r="826" ht="17" customHeight="1">
      <c r="A826" t="s" s="15">
        <v>17</v>
      </c>
      <c r="B826" s="19">
        <v>28.6</v>
      </c>
      <c r="C826" s="19">
        <v>28.4</v>
      </c>
      <c r="D826" s="20">
        <v>29.3190476190476</v>
      </c>
      <c r="E826" s="21"/>
      <c r="F826" s="19">
        <v>11.6</v>
      </c>
      <c r="G826" s="19">
        <v>11.8</v>
      </c>
      <c r="H826" s="20">
        <v>13.6</v>
      </c>
    </row>
    <row r="827" ht="17" customHeight="1">
      <c r="A827" t="s" s="15">
        <v>18</v>
      </c>
      <c r="B827" s="19">
        <v>32.3</v>
      </c>
      <c r="C827" s="19">
        <v>32.1</v>
      </c>
      <c r="D827" s="20">
        <v>32.2142857142857</v>
      </c>
      <c r="E827" s="21"/>
      <c r="F827" s="19">
        <v>15.7</v>
      </c>
      <c r="G827" s="19">
        <v>15.8</v>
      </c>
      <c r="H827" s="20">
        <v>17.0857142857143</v>
      </c>
    </row>
    <row r="828" ht="17" customHeight="1">
      <c r="A828" t="s" s="15">
        <v>19</v>
      </c>
      <c r="B828" s="19">
        <v>34.4</v>
      </c>
      <c r="C828" s="19">
        <v>34.2</v>
      </c>
      <c r="D828" s="20">
        <v>33.7095238095238</v>
      </c>
      <c r="E828" s="21"/>
      <c r="F828" s="19">
        <v>18.6</v>
      </c>
      <c r="G828" s="19">
        <v>18.9</v>
      </c>
      <c r="H828" s="20">
        <v>19.5428571428571</v>
      </c>
    </row>
    <row r="829" ht="17" customHeight="1">
      <c r="A829" t="s" s="15">
        <v>20</v>
      </c>
      <c r="B829" s="19">
        <v>35.1</v>
      </c>
      <c r="C829" s="19">
        <v>35.2</v>
      </c>
      <c r="D829" s="20">
        <v>34.6190476190476</v>
      </c>
      <c r="E829" s="21"/>
      <c r="F829" s="19">
        <v>20.5</v>
      </c>
      <c r="G829" s="19">
        <v>20.6</v>
      </c>
      <c r="H829" s="20">
        <v>21.5285714285714</v>
      </c>
    </row>
    <row r="830" ht="17" customHeight="1">
      <c r="A830" t="s" s="16">
        <v>21</v>
      </c>
      <c r="B830" s="22">
        <f>AVERAGE(B818:B829)</f>
        <v>29.7833333333333</v>
      </c>
      <c r="C830" s="22">
        <f>AVERAGE(C818:C829)</f>
        <v>29.8666666666667</v>
      </c>
      <c r="D830" s="22">
        <f>AVERAGE(D818:D829)</f>
        <v>29.9930555555556</v>
      </c>
      <c r="E830" s="11"/>
      <c r="F830" s="22">
        <f>AVERAGE(F818:F829)</f>
        <v>14.5333333333333</v>
      </c>
      <c r="G830" s="22">
        <f>AVERAGE(G818:G829)</f>
        <v>14.8583333333333</v>
      </c>
      <c r="H830" s="22">
        <f>AVERAGE(H818:H829)</f>
        <v>16.3534992784993</v>
      </c>
    </row>
    <row r="831" ht="17" customHeight="1">
      <c r="A831" s="12"/>
      <c r="B831" s="10"/>
      <c r="C831" s="10"/>
      <c r="D831" s="10"/>
      <c r="E831" s="11"/>
      <c r="F831" s="10"/>
      <c r="G831" s="10"/>
      <c r="H831" s="10"/>
    </row>
    <row r="832" ht="17" customHeight="1">
      <c r="A832" s="12"/>
      <c r="B832" s="10"/>
      <c r="C832" s="10"/>
      <c r="D832" s="10"/>
      <c r="E832" s="11"/>
      <c r="F832" s="10"/>
      <c r="G832" s="10"/>
      <c r="H832" s="10"/>
    </row>
    <row r="833" ht="47" customHeight="1">
      <c r="A833" t="s" s="15">
        <v>188</v>
      </c>
      <c r="B833" t="s" s="18">
        <v>76</v>
      </c>
      <c r="C833" t="s" s="16">
        <v>24</v>
      </c>
      <c r="D833" t="s" s="15">
        <v>189</v>
      </c>
      <c r="E833" s="17"/>
      <c r="F833" t="s" s="18">
        <v>76</v>
      </c>
      <c r="G833" t="s" s="16">
        <v>24</v>
      </c>
      <c r="H833" t="s" s="15">
        <v>189</v>
      </c>
    </row>
    <row r="834" ht="17" customHeight="1">
      <c r="A834" t="s" s="15">
        <v>9</v>
      </c>
      <c r="B834" s="19">
        <v>29.8</v>
      </c>
      <c r="C834" s="19">
        <v>30.1</v>
      </c>
      <c r="D834" s="20">
        <v>30.8727272727273</v>
      </c>
      <c r="E834" s="21"/>
      <c r="F834" s="19">
        <v>20.8</v>
      </c>
      <c r="G834" s="19">
        <v>20.9</v>
      </c>
      <c r="H834" s="20">
        <v>21.5863636363636</v>
      </c>
    </row>
    <row r="835" ht="17" customHeight="1">
      <c r="A835" t="s" s="15">
        <v>10</v>
      </c>
      <c r="B835" s="19">
        <v>29.8</v>
      </c>
      <c r="C835" s="19">
        <v>29.9</v>
      </c>
      <c r="D835" s="20">
        <v>30.6954545454545</v>
      </c>
      <c r="E835" s="21"/>
      <c r="F835" s="19">
        <v>20.8</v>
      </c>
      <c r="G835" s="19">
        <v>20.8</v>
      </c>
      <c r="H835" s="20">
        <v>21.6772727272727</v>
      </c>
    </row>
    <row r="836" ht="17" customHeight="1">
      <c r="A836" t="s" s="15">
        <v>11</v>
      </c>
      <c r="B836" s="19">
        <v>28.9</v>
      </c>
      <c r="C836" s="19">
        <v>29.1</v>
      </c>
      <c r="D836" s="20">
        <v>29.7545454545455</v>
      </c>
      <c r="E836" s="21"/>
      <c r="F836" s="19">
        <v>19.4</v>
      </c>
      <c r="G836" s="19">
        <v>19.6</v>
      </c>
      <c r="H836" s="20">
        <v>20.5</v>
      </c>
    </row>
    <row r="837" ht="17" customHeight="1">
      <c r="A837" t="s" s="15">
        <v>12</v>
      </c>
      <c r="B837" s="19">
        <v>27.4</v>
      </c>
      <c r="C837" s="19">
        <v>27.3</v>
      </c>
      <c r="D837" s="20">
        <v>27.9318181818182</v>
      </c>
      <c r="E837" s="21"/>
      <c r="F837" s="19">
        <v>16.9</v>
      </c>
      <c r="G837" s="19">
        <v>16.8</v>
      </c>
      <c r="H837" s="20">
        <v>17.7909090909091</v>
      </c>
    </row>
    <row r="838" ht="17" customHeight="1">
      <c r="A838" t="s" s="15">
        <v>13</v>
      </c>
      <c r="B838" s="19">
        <v>24.8</v>
      </c>
      <c r="C838" s="19">
        <v>24.7</v>
      </c>
      <c r="D838" s="20">
        <v>25.2590909090909</v>
      </c>
      <c r="E838" s="21"/>
      <c r="F838" s="19">
        <v>12.9</v>
      </c>
      <c r="G838" s="19">
        <v>13.2</v>
      </c>
      <c r="H838" s="20">
        <v>14.1090909090909</v>
      </c>
    </row>
    <row r="839" ht="17" customHeight="1">
      <c r="A839" t="s" s="15">
        <v>14</v>
      </c>
      <c r="B839" s="19">
        <v>22.6</v>
      </c>
      <c r="C839" s="19">
        <v>22.4</v>
      </c>
      <c r="D839" s="20">
        <v>22.9590909090909</v>
      </c>
      <c r="E839" s="21"/>
      <c r="F839" s="19">
        <v>11.1</v>
      </c>
      <c r="G839" s="19">
        <v>11.1</v>
      </c>
      <c r="H839" s="20">
        <v>12.1636363636364</v>
      </c>
    </row>
    <row r="840" ht="17" customHeight="1">
      <c r="A840" t="s" s="15">
        <v>15</v>
      </c>
      <c r="B840" s="19">
        <v>22.2</v>
      </c>
      <c r="C840" s="19">
        <v>22</v>
      </c>
      <c r="D840" s="20">
        <v>22.8909090909091</v>
      </c>
      <c r="E840" s="21"/>
      <c r="F840" s="19">
        <v>9.300000000000001</v>
      </c>
      <c r="G840" s="19">
        <v>9.6</v>
      </c>
      <c r="H840" s="20">
        <v>10.5818181818182</v>
      </c>
    </row>
    <row r="841" ht="17" customHeight="1">
      <c r="A841" t="s" s="15">
        <v>16</v>
      </c>
      <c r="B841" s="19">
        <v>23.2</v>
      </c>
      <c r="C841" s="19">
        <v>23.1</v>
      </c>
      <c r="D841" s="20">
        <v>24.1380952380952</v>
      </c>
      <c r="E841" s="21"/>
      <c r="F841" s="19">
        <v>9.9</v>
      </c>
      <c r="G841" s="19">
        <v>10.1</v>
      </c>
      <c r="H841" s="20">
        <v>10.9952380952381</v>
      </c>
    </row>
    <row r="842" ht="17" customHeight="1">
      <c r="A842" t="s" s="15">
        <v>17</v>
      </c>
      <c r="B842" s="19">
        <v>25.2</v>
      </c>
      <c r="C842" s="19">
        <v>25.1</v>
      </c>
      <c r="D842" s="20">
        <v>26.3095238095238</v>
      </c>
      <c r="E842" s="21"/>
      <c r="F842" s="19">
        <v>12.9</v>
      </c>
      <c r="G842" s="19">
        <v>12.8</v>
      </c>
      <c r="H842" s="20">
        <v>14.0761904761905</v>
      </c>
    </row>
    <row r="843" ht="17" customHeight="1">
      <c r="A843" t="s" s="15">
        <v>18</v>
      </c>
      <c r="B843" s="19">
        <v>26.9</v>
      </c>
      <c r="C843" s="19">
        <v>26.8</v>
      </c>
      <c r="D843" s="20">
        <v>27.7333333333333</v>
      </c>
      <c r="E843" s="21"/>
      <c r="F843" s="19">
        <v>15.9</v>
      </c>
      <c r="G843" s="19">
        <v>16</v>
      </c>
      <c r="H843" s="20">
        <v>16.8571428571429</v>
      </c>
    </row>
    <row r="844" ht="17" customHeight="1">
      <c r="A844" t="s" s="15">
        <v>19</v>
      </c>
      <c r="B844" s="19">
        <v>28.6</v>
      </c>
      <c r="C844" s="19">
        <v>28.5</v>
      </c>
      <c r="D844" s="20">
        <v>29.0904761904762</v>
      </c>
      <c r="E844" s="21"/>
      <c r="F844" s="19">
        <v>18.4</v>
      </c>
      <c r="G844" s="19">
        <v>18.4</v>
      </c>
      <c r="H844" s="20">
        <v>18.8047619047619</v>
      </c>
    </row>
    <row r="845" ht="17" customHeight="1">
      <c r="A845" t="s" s="15">
        <v>20</v>
      </c>
      <c r="B845" s="19">
        <v>29.9</v>
      </c>
      <c r="C845" s="19">
        <v>29.7</v>
      </c>
      <c r="D845" s="20">
        <v>30.3333333333333</v>
      </c>
      <c r="E845" s="21"/>
      <c r="F845" s="19">
        <v>20.5</v>
      </c>
      <c r="G845" s="19">
        <v>20.3</v>
      </c>
      <c r="H845" s="20">
        <v>20.8047619047619</v>
      </c>
    </row>
    <row r="846" ht="17" customHeight="1">
      <c r="A846" t="s" s="16">
        <v>21</v>
      </c>
      <c r="B846" s="22">
        <f>AVERAGE(B834:B845)</f>
        <v>26.6083333333333</v>
      </c>
      <c r="C846" s="22">
        <f>AVERAGE(C834:C845)</f>
        <v>26.5583333333333</v>
      </c>
      <c r="D846" s="22">
        <f>AVERAGE(D834:D845)</f>
        <v>27.3306998556999</v>
      </c>
      <c r="E846" s="11"/>
      <c r="F846" s="22">
        <f>AVERAGE(F834:F845)</f>
        <v>15.7333333333333</v>
      </c>
      <c r="G846" s="22">
        <f>AVERAGE(G834:G845)</f>
        <v>15.8</v>
      </c>
      <c r="H846" s="22">
        <f>AVERAGE(H834:H845)</f>
        <v>16.6622655122655</v>
      </c>
    </row>
    <row r="847" ht="17" customHeight="1">
      <c r="A847" s="12"/>
      <c r="B847" s="10"/>
      <c r="C847" s="10"/>
      <c r="D847" s="10"/>
      <c r="E847" s="11"/>
      <c r="F847" s="10"/>
      <c r="G847" s="10"/>
      <c r="H847" s="10"/>
    </row>
    <row r="848" ht="17" customHeight="1">
      <c r="A848" s="12"/>
      <c r="B848" s="10"/>
      <c r="C848" s="10"/>
      <c r="D848" s="10"/>
      <c r="E848" s="11"/>
      <c r="F848" s="10"/>
      <c r="G848" s="10"/>
      <c r="H848" s="10"/>
    </row>
    <row r="849" ht="47" customHeight="1">
      <c r="A849" t="s" s="15">
        <v>190</v>
      </c>
      <c r="B849" t="s" s="18">
        <v>76</v>
      </c>
      <c r="C849" t="s" s="16">
        <v>24</v>
      </c>
      <c r="D849" t="s" s="15">
        <v>191</v>
      </c>
      <c r="E849" s="17"/>
      <c r="F849" t="s" s="18">
        <v>76</v>
      </c>
      <c r="G849" t="s" s="16">
        <v>24</v>
      </c>
      <c r="H849" t="s" s="15">
        <v>191</v>
      </c>
    </row>
    <row r="850" ht="17" customHeight="1">
      <c r="A850" t="s" s="15">
        <v>9</v>
      </c>
      <c r="B850" s="19">
        <v>30.9</v>
      </c>
      <c r="C850" s="19">
        <v>31.4</v>
      </c>
      <c r="D850" s="20">
        <v>31.4</v>
      </c>
      <c r="E850" s="21"/>
      <c r="F850" s="19">
        <v>19.2</v>
      </c>
      <c r="G850" s="19">
        <v>19.3</v>
      </c>
      <c r="H850" s="20">
        <v>19.8571428571429</v>
      </c>
    </row>
    <row r="851" ht="17" customHeight="1">
      <c r="A851" t="s" s="15">
        <v>10</v>
      </c>
      <c r="B851" s="19">
        <v>30.2</v>
      </c>
      <c r="C851" s="19">
        <v>30.6</v>
      </c>
      <c r="D851" s="20">
        <v>30.7761904761905</v>
      </c>
      <c r="E851" s="21"/>
      <c r="F851" s="19">
        <v>19.1</v>
      </c>
      <c r="G851" s="19">
        <v>19.3</v>
      </c>
      <c r="H851" s="20">
        <v>19.9142857142857</v>
      </c>
    </row>
    <row r="852" ht="17" customHeight="1">
      <c r="A852" t="s" s="15">
        <v>11</v>
      </c>
      <c r="B852" s="19">
        <v>29.3</v>
      </c>
      <c r="C852" s="19">
        <v>29.4</v>
      </c>
      <c r="D852" s="20">
        <v>29.3380952380952</v>
      </c>
      <c r="E852" s="21"/>
      <c r="F852" s="19">
        <v>17.4</v>
      </c>
      <c r="G852" s="19">
        <v>17.8</v>
      </c>
      <c r="H852" s="20">
        <v>18.5952380952381</v>
      </c>
    </row>
    <row r="853" ht="17" customHeight="1">
      <c r="A853" t="s" s="15">
        <v>12</v>
      </c>
      <c r="B853" s="19">
        <v>27.6</v>
      </c>
      <c r="C853" s="19">
        <v>27.8</v>
      </c>
      <c r="D853" s="20">
        <v>27.0863636363636</v>
      </c>
      <c r="E853" s="21"/>
      <c r="F853" s="19">
        <v>14.3</v>
      </c>
      <c r="G853" s="19">
        <v>14.3</v>
      </c>
      <c r="H853" s="20">
        <v>14.9727272727273</v>
      </c>
    </row>
    <row r="854" ht="17" customHeight="1">
      <c r="A854" t="s" s="15">
        <v>13</v>
      </c>
      <c r="B854" s="19">
        <v>24.7</v>
      </c>
      <c r="C854" s="19">
        <v>24.9</v>
      </c>
      <c r="D854" s="20">
        <v>24.3772727272727</v>
      </c>
      <c r="E854" s="21"/>
      <c r="F854" s="19">
        <v>9.9</v>
      </c>
      <c r="G854" s="19">
        <v>10.2</v>
      </c>
      <c r="H854" s="20">
        <v>10.5863636363636</v>
      </c>
    </row>
    <row r="855" ht="17" customHeight="1">
      <c r="A855" t="s" s="15">
        <v>14</v>
      </c>
      <c r="B855" s="19">
        <v>21.9</v>
      </c>
      <c r="C855" s="19">
        <v>22.3</v>
      </c>
      <c r="D855" s="20">
        <v>22.1363636363636</v>
      </c>
      <c r="E855" s="21"/>
      <c r="F855" s="19">
        <v>7.9</v>
      </c>
      <c r="G855" s="19">
        <v>7.9</v>
      </c>
      <c r="H855" s="20">
        <v>8.58181818181818</v>
      </c>
    </row>
    <row r="856" ht="17" customHeight="1">
      <c r="A856" t="s" s="15">
        <v>15</v>
      </c>
      <c r="B856" s="19">
        <v>21.9</v>
      </c>
      <c r="C856" s="19">
        <v>21.9</v>
      </c>
      <c r="D856" s="20">
        <v>22.2454545454545</v>
      </c>
      <c r="E856" s="21"/>
      <c r="F856" s="19">
        <v>5.7</v>
      </c>
      <c r="G856" s="19">
        <v>6.1</v>
      </c>
      <c r="H856" s="20">
        <v>6.49545454545455</v>
      </c>
    </row>
    <row r="857" ht="17" customHeight="1">
      <c r="A857" t="s" s="15">
        <v>16</v>
      </c>
      <c r="B857" s="19">
        <v>23.3</v>
      </c>
      <c r="C857" s="19">
        <v>23.4</v>
      </c>
      <c r="D857" s="20">
        <v>23.9333333333333</v>
      </c>
      <c r="E857" s="21"/>
      <c r="F857" s="19">
        <v>6.9</v>
      </c>
      <c r="G857" s="19">
        <v>6.7</v>
      </c>
      <c r="H857" s="20">
        <v>6.75238095238095</v>
      </c>
    </row>
    <row r="858" ht="17" customHeight="1">
      <c r="A858" t="s" s="15">
        <v>17</v>
      </c>
      <c r="B858" s="19">
        <v>26</v>
      </c>
      <c r="C858" s="19">
        <v>26.1</v>
      </c>
      <c r="D858" s="20">
        <v>26.8380952380952</v>
      </c>
      <c r="E858" s="21"/>
      <c r="F858" s="19">
        <v>10.1</v>
      </c>
      <c r="G858" s="19">
        <v>9.9</v>
      </c>
      <c r="H858" s="20">
        <v>10.7</v>
      </c>
    </row>
    <row r="859" ht="17" customHeight="1">
      <c r="A859" t="s" s="15">
        <v>18</v>
      </c>
      <c r="B859" s="19">
        <v>28.6</v>
      </c>
      <c r="C859" s="19">
        <v>28.7</v>
      </c>
      <c r="D859" s="20">
        <v>28.5666666666667</v>
      </c>
      <c r="E859" s="21"/>
      <c r="F859" s="19">
        <v>12.9</v>
      </c>
      <c r="G859" s="19">
        <v>13.6</v>
      </c>
      <c r="H859" s="20">
        <v>13.9714285714286</v>
      </c>
    </row>
    <row r="860" ht="17" customHeight="1">
      <c r="A860" t="s" s="15">
        <v>19</v>
      </c>
      <c r="B860" s="19">
        <v>30.6</v>
      </c>
      <c r="C860" s="19">
        <v>30.4</v>
      </c>
      <c r="D860" s="20">
        <v>30.0047619047619</v>
      </c>
      <c r="E860" s="21"/>
      <c r="F860" s="19">
        <v>16.3</v>
      </c>
      <c r="G860" s="19">
        <v>16.2</v>
      </c>
      <c r="H860" s="20">
        <v>16.3857142857143</v>
      </c>
    </row>
    <row r="861" ht="17" customHeight="1">
      <c r="A861" t="s" s="15">
        <v>20</v>
      </c>
      <c r="B861" s="19">
        <v>31.3</v>
      </c>
      <c r="C861" s="19">
        <v>31.4</v>
      </c>
      <c r="D861" s="20">
        <v>31.1</v>
      </c>
      <c r="E861" s="21"/>
      <c r="F861" s="19">
        <v>18.3</v>
      </c>
      <c r="G861" s="19">
        <v>18.3</v>
      </c>
      <c r="H861" s="20">
        <v>18.6714285714286</v>
      </c>
    </row>
    <row r="862" ht="17" customHeight="1">
      <c r="A862" t="s" s="16">
        <v>21</v>
      </c>
      <c r="B862" s="22">
        <f>AVERAGE(B850:B861)</f>
        <v>27.1916666666667</v>
      </c>
      <c r="C862" s="22">
        <f>AVERAGE(C850:C861)</f>
        <v>27.3583333333333</v>
      </c>
      <c r="D862" s="22">
        <f>AVERAGE(D850:D861)</f>
        <v>27.3168831168831</v>
      </c>
      <c r="E862" s="11"/>
      <c r="F862" s="22">
        <f>AVERAGE(F850:F861)</f>
        <v>13.1666666666667</v>
      </c>
      <c r="G862" s="22">
        <f>AVERAGE(G850:G861)</f>
        <v>13.3</v>
      </c>
      <c r="H862" s="22">
        <f>AVERAGE(H850:H861)</f>
        <v>13.7903318903319</v>
      </c>
    </row>
    <row r="863" ht="17" customHeight="1">
      <c r="A863" s="12"/>
      <c r="B863" s="10"/>
      <c r="C863" s="10"/>
      <c r="D863" s="10"/>
      <c r="E863" s="11"/>
      <c r="F863" s="10"/>
      <c r="G863" s="10"/>
      <c r="H863" s="10"/>
    </row>
    <row r="864" ht="17" customHeight="1">
      <c r="A864" s="12"/>
      <c r="B864" s="10"/>
      <c r="C864" s="10"/>
      <c r="D864" s="10"/>
      <c r="E864" s="11"/>
      <c r="F864" s="10"/>
      <c r="G864" s="10"/>
      <c r="H864" s="10"/>
    </row>
    <row r="865" ht="47" customHeight="1">
      <c r="A865" t="s" s="15">
        <v>192</v>
      </c>
      <c r="B865" t="s" s="18">
        <v>70</v>
      </c>
      <c r="C865" t="s" s="16">
        <v>24</v>
      </c>
      <c r="D865" t="s" s="15">
        <v>193</v>
      </c>
      <c r="E865" s="17"/>
      <c r="F865" t="s" s="18">
        <v>70</v>
      </c>
      <c r="G865" t="s" s="16">
        <v>24</v>
      </c>
      <c r="H865" t="s" s="15">
        <v>193</v>
      </c>
    </row>
    <row r="866" ht="17" customHeight="1">
      <c r="A866" t="s" s="15">
        <v>9</v>
      </c>
      <c r="B866" s="19">
        <v>33</v>
      </c>
      <c r="C866" s="19">
        <v>33.4</v>
      </c>
      <c r="D866" s="20">
        <v>33.9818181818182</v>
      </c>
      <c r="E866" s="21"/>
      <c r="F866" s="19">
        <v>19.2</v>
      </c>
      <c r="G866" s="19">
        <v>19.3</v>
      </c>
      <c r="H866" s="20">
        <v>20.5590909090909</v>
      </c>
    </row>
    <row r="867" ht="17" customHeight="1">
      <c r="A867" t="s" s="15">
        <v>10</v>
      </c>
      <c r="B867" s="19">
        <v>32.8</v>
      </c>
      <c r="C867" s="19">
        <v>32.7</v>
      </c>
      <c r="D867" s="20">
        <v>32.9318181818182</v>
      </c>
      <c r="E867" s="21"/>
      <c r="F867" s="19">
        <v>19.2</v>
      </c>
      <c r="G867" s="19">
        <v>18.9</v>
      </c>
      <c r="H867" s="20">
        <v>19.9545454545455</v>
      </c>
    </row>
    <row r="868" ht="17" customHeight="1">
      <c r="A868" t="s" s="15">
        <v>11</v>
      </c>
      <c r="B868" s="19">
        <v>30.7</v>
      </c>
      <c r="C868" s="19">
        <v>30.9</v>
      </c>
      <c r="D868" s="20">
        <v>31.2454545454545</v>
      </c>
      <c r="E868" s="21"/>
      <c r="F868" s="19">
        <v>16.8</v>
      </c>
      <c r="G868" s="19">
        <v>16.7</v>
      </c>
      <c r="H868" s="20">
        <v>18.0181818181818</v>
      </c>
    </row>
    <row r="869" ht="17" customHeight="1">
      <c r="A869" t="s" s="15">
        <v>12</v>
      </c>
      <c r="B869" s="19">
        <v>27.7</v>
      </c>
      <c r="C869" s="19">
        <v>27.6</v>
      </c>
      <c r="D869" s="20">
        <v>28.0272727272727</v>
      </c>
      <c r="E869" s="21"/>
      <c r="F869" s="19">
        <v>12.4</v>
      </c>
      <c r="G869" s="19">
        <v>12.1</v>
      </c>
      <c r="H869" s="20">
        <v>13.2681818181818</v>
      </c>
    </row>
    <row r="870" ht="17" customHeight="1">
      <c r="A870" t="s" s="15">
        <v>13</v>
      </c>
      <c r="B870" s="19">
        <v>23.4</v>
      </c>
      <c r="C870" s="19">
        <v>23.6</v>
      </c>
      <c r="D870" s="20">
        <v>23.8590909090909</v>
      </c>
      <c r="E870" s="21"/>
      <c r="F870" s="19">
        <v>7.1</v>
      </c>
      <c r="G870" s="19">
        <v>7.3</v>
      </c>
      <c r="H870" s="20">
        <v>7.97272727272727</v>
      </c>
    </row>
    <row r="871" ht="17" customHeight="1">
      <c r="A871" t="s" s="15">
        <v>14</v>
      </c>
      <c r="B871" s="19">
        <v>19.7</v>
      </c>
      <c r="C871" s="19">
        <v>19.8</v>
      </c>
      <c r="D871" s="20">
        <v>20.6181818181818</v>
      </c>
      <c r="E871" s="21"/>
      <c r="F871" s="19">
        <v>5.3</v>
      </c>
      <c r="G871" s="19">
        <v>4.9</v>
      </c>
      <c r="H871" s="20">
        <v>5.98181818181818</v>
      </c>
    </row>
    <row r="872" ht="17" customHeight="1">
      <c r="A872" t="s" s="15">
        <v>15</v>
      </c>
      <c r="B872" s="19">
        <v>19.4</v>
      </c>
      <c r="C872" s="19">
        <v>19.4</v>
      </c>
      <c r="D872" s="20">
        <v>20.4363636363636</v>
      </c>
      <c r="E872" s="21"/>
      <c r="F872" s="19">
        <v>3.6</v>
      </c>
      <c r="G872" s="19">
        <v>3.6</v>
      </c>
      <c r="H872" s="20">
        <v>4.22727272727273</v>
      </c>
    </row>
    <row r="873" ht="17" customHeight="1">
      <c r="A873" t="s" s="15">
        <v>16</v>
      </c>
      <c r="B873" s="19">
        <v>21.6</v>
      </c>
      <c r="C873" s="19">
        <v>21.7</v>
      </c>
      <c r="D873" s="20">
        <v>22.7095238095238</v>
      </c>
      <c r="E873" s="21"/>
      <c r="F873" s="19">
        <v>4.7</v>
      </c>
      <c r="G873" s="19">
        <v>4.7</v>
      </c>
      <c r="H873" s="20">
        <v>5.02857142857143</v>
      </c>
    </row>
    <row r="874" ht="17" customHeight="1">
      <c r="A874" t="s" s="15">
        <v>17</v>
      </c>
      <c r="B874" s="19">
        <v>25.6</v>
      </c>
      <c r="C874" s="19">
        <v>25.4</v>
      </c>
      <c r="D874" s="20">
        <v>26.7952380952381</v>
      </c>
      <c r="E874" s="21"/>
      <c r="F874" s="19">
        <v>8.9</v>
      </c>
      <c r="G874" s="19">
        <v>8.6</v>
      </c>
      <c r="H874" s="20">
        <v>9.83333333333333</v>
      </c>
    </row>
    <row r="875" ht="17" customHeight="1">
      <c r="A875" t="s" s="15">
        <v>18</v>
      </c>
      <c r="B875" s="19">
        <v>29.2</v>
      </c>
      <c r="C875" s="19">
        <v>29.2</v>
      </c>
      <c r="D875" s="20">
        <v>29.7428571428571</v>
      </c>
      <c r="E875" s="21"/>
      <c r="F875" s="19">
        <v>13</v>
      </c>
      <c r="G875" s="19">
        <v>13</v>
      </c>
      <c r="H875" s="20">
        <v>13.8571428571429</v>
      </c>
    </row>
    <row r="876" ht="17" customHeight="1">
      <c r="A876" t="s" s="15">
        <v>19</v>
      </c>
      <c r="B876" s="19">
        <v>32.1</v>
      </c>
      <c r="C876" s="19">
        <v>31.8</v>
      </c>
      <c r="D876" s="20">
        <v>31.9714285714286</v>
      </c>
      <c r="E876" s="21"/>
      <c r="F876" s="19">
        <v>16.7</v>
      </c>
      <c r="G876" s="19">
        <v>16.4</v>
      </c>
      <c r="H876" s="20">
        <v>17.1904761904762</v>
      </c>
    </row>
    <row r="877" ht="17" customHeight="1">
      <c r="A877" t="s" s="15">
        <v>20</v>
      </c>
      <c r="B877" s="19">
        <v>33.3</v>
      </c>
      <c r="C877" s="19">
        <v>33.2</v>
      </c>
      <c r="D877" s="20">
        <v>33.252380952381</v>
      </c>
      <c r="E877" s="21"/>
      <c r="F877" s="19">
        <v>18.6</v>
      </c>
      <c r="G877" s="19">
        <v>18.4</v>
      </c>
      <c r="H877" s="20">
        <v>19.3285714285714</v>
      </c>
    </row>
    <row r="878" ht="17" customHeight="1">
      <c r="A878" t="s" s="16">
        <v>21</v>
      </c>
      <c r="B878" s="22">
        <f>AVERAGE(B866:B877)</f>
        <v>27.375</v>
      </c>
      <c r="C878" s="22">
        <f>AVERAGE(C866:C877)</f>
        <v>27.3916666666667</v>
      </c>
      <c r="D878" s="22">
        <f>AVERAGE(D866:D877)</f>
        <v>27.9642857142857</v>
      </c>
      <c r="E878" s="11"/>
      <c r="F878" s="22">
        <f>AVERAGE(F866:F877)</f>
        <v>12.125</v>
      </c>
      <c r="G878" s="22">
        <f>AVERAGE(G866:G877)</f>
        <v>11.9916666666667</v>
      </c>
      <c r="H878" s="22">
        <f>AVERAGE(H866:H877)</f>
        <v>12.9349927849928</v>
      </c>
    </row>
    <row r="879" ht="17" customHeight="1">
      <c r="A879" s="12"/>
      <c r="B879" s="10"/>
      <c r="C879" s="10"/>
      <c r="D879" s="10"/>
      <c r="E879" s="11"/>
      <c r="F879" s="10"/>
      <c r="G879" s="10"/>
      <c r="H879" s="10"/>
    </row>
    <row r="880" ht="17" customHeight="1">
      <c r="A880" s="12"/>
      <c r="B880" s="10"/>
      <c r="C880" s="10"/>
      <c r="D880" s="10"/>
      <c r="E880" s="11"/>
      <c r="F880" s="10"/>
      <c r="G880" s="10"/>
      <c r="H880" s="10"/>
    </row>
    <row r="881" ht="47" customHeight="1">
      <c r="A881" t="s" s="15">
        <v>194</v>
      </c>
      <c r="B881" t="s" s="18">
        <v>195</v>
      </c>
      <c r="C881" t="s" s="16">
        <v>24</v>
      </c>
      <c r="D881" t="s" s="15">
        <v>196</v>
      </c>
      <c r="E881" s="17"/>
      <c r="F881" t="s" s="18">
        <v>195</v>
      </c>
      <c r="G881" t="s" s="16">
        <v>24</v>
      </c>
      <c r="H881" t="s" s="15">
        <v>196</v>
      </c>
    </row>
    <row r="882" ht="17" customHeight="1">
      <c r="A882" t="s" s="15">
        <v>9</v>
      </c>
      <c r="B882" s="19">
        <v>34.2</v>
      </c>
      <c r="C882" s="19">
        <v>34.7</v>
      </c>
      <c r="D882" s="20">
        <v>34.7136363636364</v>
      </c>
      <c r="E882" s="21"/>
      <c r="F882" s="19">
        <v>20.1</v>
      </c>
      <c r="G882" s="19">
        <v>20.2</v>
      </c>
      <c r="H882" s="20">
        <v>21.1363636363636</v>
      </c>
    </row>
    <row r="883" ht="17" customHeight="1">
      <c r="A883" t="s" s="15">
        <v>10</v>
      </c>
      <c r="B883" s="19">
        <v>33.5</v>
      </c>
      <c r="C883" s="19">
        <v>33.8</v>
      </c>
      <c r="D883" s="20">
        <v>33.3227272727273</v>
      </c>
      <c r="E883" s="21"/>
      <c r="F883" s="19">
        <v>19.3</v>
      </c>
      <c r="G883" s="19">
        <v>19.6</v>
      </c>
      <c r="H883" s="20">
        <v>20.2181818181818</v>
      </c>
    </row>
    <row r="884" ht="17" customHeight="1">
      <c r="A884" t="s" s="15">
        <v>11</v>
      </c>
      <c r="B884" s="19">
        <v>31.2</v>
      </c>
      <c r="C884" s="19">
        <v>31.6</v>
      </c>
      <c r="D884" s="20">
        <v>31.6772727272727</v>
      </c>
      <c r="E884" s="21"/>
      <c r="F884" s="19">
        <v>17.3</v>
      </c>
      <c r="G884" s="19">
        <v>17.4</v>
      </c>
      <c r="H884" s="20">
        <v>17.8363636363636</v>
      </c>
    </row>
    <row r="885" ht="17" customHeight="1">
      <c r="A885" t="s" s="15">
        <v>12</v>
      </c>
      <c r="B885" s="19">
        <v>27.9</v>
      </c>
      <c r="C885" s="19">
        <v>27.9</v>
      </c>
      <c r="D885" s="20">
        <v>28.3272727272727</v>
      </c>
      <c r="E885" s="21"/>
      <c r="F885" s="19">
        <v>13.1</v>
      </c>
      <c r="G885" s="19">
        <v>12.3</v>
      </c>
      <c r="H885" s="20">
        <v>12.6454545454545</v>
      </c>
    </row>
    <row r="886" ht="17" customHeight="1">
      <c r="A886" t="s" s="15">
        <v>13</v>
      </c>
      <c r="B886" s="19">
        <v>23.4</v>
      </c>
      <c r="C886" s="19">
        <v>23.6</v>
      </c>
      <c r="D886" s="20">
        <v>23.9227272727273</v>
      </c>
      <c r="E886" s="21"/>
      <c r="F886" s="19">
        <v>8.4</v>
      </c>
      <c r="G886" s="19">
        <v>7.8</v>
      </c>
      <c r="H886" s="20">
        <v>7.27272727272727</v>
      </c>
    </row>
    <row r="887" ht="17" customHeight="1">
      <c r="A887" t="s" s="15">
        <v>14</v>
      </c>
      <c r="B887" s="19">
        <v>20</v>
      </c>
      <c r="C887" s="19">
        <v>20.2</v>
      </c>
      <c r="D887" s="20">
        <v>20.5318181818182</v>
      </c>
      <c r="E887" s="21"/>
      <c r="F887" s="19">
        <v>5.3</v>
      </c>
      <c r="G887" s="19">
        <v>4.9</v>
      </c>
      <c r="H887" s="20">
        <v>5.20909090909091</v>
      </c>
    </row>
    <row r="888" ht="17" customHeight="1">
      <c r="A888" t="s" s="15">
        <v>15</v>
      </c>
      <c r="B888" s="19">
        <v>19.4</v>
      </c>
      <c r="C888" s="19">
        <v>19.7</v>
      </c>
      <c r="D888" s="20">
        <v>20.6363636363636</v>
      </c>
      <c r="E888" s="21"/>
      <c r="F888" s="19">
        <v>3.9</v>
      </c>
      <c r="G888" s="19">
        <v>4.1</v>
      </c>
      <c r="H888" s="20">
        <v>3.67272727272727</v>
      </c>
    </row>
    <row r="889" ht="17" customHeight="1">
      <c r="A889" t="s" s="15">
        <v>16</v>
      </c>
      <c r="B889" s="19">
        <v>21.9</v>
      </c>
      <c r="C889" s="19">
        <v>22</v>
      </c>
      <c r="D889" s="20">
        <v>22.8952380952381</v>
      </c>
      <c r="E889" s="21"/>
      <c r="F889" s="19">
        <v>5.3</v>
      </c>
      <c r="G889" s="19">
        <v>5.3</v>
      </c>
      <c r="H889" s="20">
        <v>4.68571428571429</v>
      </c>
    </row>
    <row r="890" ht="17" customHeight="1">
      <c r="A890" t="s" s="15">
        <v>17</v>
      </c>
      <c r="B890" s="19">
        <v>26</v>
      </c>
      <c r="C890" s="19">
        <v>26</v>
      </c>
      <c r="D890" s="20">
        <v>27.1619047619048</v>
      </c>
      <c r="E890" s="21"/>
      <c r="F890" s="19">
        <v>9.1</v>
      </c>
      <c r="G890" s="19">
        <v>8.800000000000001</v>
      </c>
      <c r="H890" s="20">
        <v>9.53333333333333</v>
      </c>
    </row>
    <row r="891" ht="17" customHeight="1">
      <c r="A891" t="s" s="15">
        <v>18</v>
      </c>
      <c r="B891" s="19">
        <v>29.8</v>
      </c>
      <c r="C891" s="19">
        <v>29.9</v>
      </c>
      <c r="D891" s="20">
        <v>30.2761904761905</v>
      </c>
      <c r="E891" s="21"/>
      <c r="F891" s="19">
        <v>13.8</v>
      </c>
      <c r="G891" s="19">
        <v>13.3</v>
      </c>
      <c r="H891" s="20">
        <v>13.6952380952381</v>
      </c>
    </row>
    <row r="892" ht="17" customHeight="1">
      <c r="A892" t="s" s="15">
        <v>19</v>
      </c>
      <c r="B892" s="19">
        <v>32.9</v>
      </c>
      <c r="C892" s="19">
        <v>32.8</v>
      </c>
      <c r="D892" s="20">
        <v>32.7142857142857</v>
      </c>
      <c r="E892" s="21"/>
      <c r="F892" s="19">
        <v>17.2</v>
      </c>
      <c r="G892" s="19">
        <v>17</v>
      </c>
      <c r="H892" s="20">
        <v>17.4619047619048</v>
      </c>
    </row>
    <row r="893" ht="17" customHeight="1">
      <c r="A893" t="s" s="15">
        <v>20</v>
      </c>
      <c r="B893" s="19">
        <v>33.9</v>
      </c>
      <c r="C893" s="19">
        <v>34.3</v>
      </c>
      <c r="D893" s="20">
        <v>34.0571428571429</v>
      </c>
      <c r="E893" s="21"/>
      <c r="F893" s="19">
        <v>19.2</v>
      </c>
      <c r="G893" s="19">
        <v>18.9</v>
      </c>
      <c r="H893" s="20">
        <v>19.6952380952381</v>
      </c>
    </row>
    <row r="894" ht="17" customHeight="1">
      <c r="A894" t="s" s="16">
        <v>21</v>
      </c>
      <c r="B894" s="22">
        <f>AVERAGE(B882:B893)</f>
        <v>27.8416666666667</v>
      </c>
      <c r="C894" s="22">
        <f>AVERAGE(C882:C893)</f>
        <v>28.0416666666667</v>
      </c>
      <c r="D894" s="22">
        <f>AVERAGE(D882:D893)</f>
        <v>28.3530483405484</v>
      </c>
      <c r="E894" s="11"/>
      <c r="F894" s="22">
        <f>AVERAGE(F882:F893)</f>
        <v>12.6666666666667</v>
      </c>
      <c r="G894" s="22">
        <f>AVERAGE(G882:G893)</f>
        <v>12.4666666666667</v>
      </c>
      <c r="H894" s="22">
        <f>AVERAGE(H882:H893)</f>
        <v>12.7551948051948</v>
      </c>
    </row>
    <row r="895" ht="17" customHeight="1">
      <c r="A895" s="12"/>
      <c r="B895" s="10"/>
      <c r="C895" s="10"/>
      <c r="D895" s="10"/>
      <c r="E895" s="11"/>
      <c r="F895" s="10"/>
      <c r="G895" s="10"/>
      <c r="H895" s="10"/>
    </row>
    <row r="896" ht="17" customHeight="1">
      <c r="A896" s="12"/>
      <c r="B896" s="10"/>
      <c r="C896" s="10"/>
      <c r="D896" s="10"/>
      <c r="E896" s="11"/>
      <c r="F896" s="10"/>
      <c r="G896" s="10"/>
      <c r="H896" s="10"/>
    </row>
    <row r="897" ht="47" customHeight="1">
      <c r="A897" t="s" s="15">
        <v>197</v>
      </c>
      <c r="B897" t="s" s="18">
        <v>76</v>
      </c>
      <c r="C897" t="s" s="16">
        <v>24</v>
      </c>
      <c r="D897" t="s" s="15">
        <v>198</v>
      </c>
      <c r="E897" s="17"/>
      <c r="F897" t="s" s="18">
        <v>76</v>
      </c>
      <c r="G897" t="s" s="16">
        <v>24</v>
      </c>
      <c r="H897" t="s" s="15">
        <v>198</v>
      </c>
    </row>
    <row r="898" ht="17" customHeight="1">
      <c r="A898" t="s" s="15">
        <v>9</v>
      </c>
      <c r="B898" s="19">
        <v>33.9</v>
      </c>
      <c r="C898" s="19">
        <v>34.4</v>
      </c>
      <c r="D898" s="20">
        <v>34.0588235294118</v>
      </c>
      <c r="E898" s="21"/>
      <c r="F898" s="19">
        <v>19.3</v>
      </c>
      <c r="G898" s="19">
        <v>19.9</v>
      </c>
      <c r="H898" s="20">
        <v>20.3647058823529</v>
      </c>
    </row>
    <row r="899" ht="17" customHeight="1">
      <c r="A899" t="s" s="15">
        <v>10</v>
      </c>
      <c r="B899" s="19">
        <v>33.3</v>
      </c>
      <c r="C899" s="19">
        <v>33.5</v>
      </c>
      <c r="D899" s="20">
        <v>33.1</v>
      </c>
      <c r="E899" s="21"/>
      <c r="F899" s="19">
        <v>19.1</v>
      </c>
      <c r="G899" s="19">
        <v>19.2</v>
      </c>
      <c r="H899" s="20">
        <v>19.9117647058824</v>
      </c>
    </row>
    <row r="900" ht="17" customHeight="1">
      <c r="A900" t="s" s="15">
        <v>11</v>
      </c>
      <c r="B900" s="19">
        <v>30.9</v>
      </c>
      <c r="C900" s="19">
        <v>31.1</v>
      </c>
      <c r="D900" s="20">
        <v>31.0235294117647</v>
      </c>
      <c r="E900" s="21"/>
      <c r="F900" s="19">
        <v>16.9</v>
      </c>
      <c r="G900" s="19">
        <v>17.2</v>
      </c>
      <c r="H900" s="20">
        <v>17.6647058823529</v>
      </c>
    </row>
    <row r="901" ht="17" customHeight="1">
      <c r="A901" t="s" s="15">
        <v>12</v>
      </c>
      <c r="B901" s="19">
        <v>27.1</v>
      </c>
      <c r="C901" s="19">
        <v>27.1</v>
      </c>
      <c r="D901" s="20">
        <v>27.6529411764706</v>
      </c>
      <c r="E901" s="21"/>
      <c r="F901" s="19">
        <v>12.6</v>
      </c>
      <c r="G901" s="19">
        <v>12.7</v>
      </c>
      <c r="H901" s="20">
        <v>13.3</v>
      </c>
    </row>
    <row r="902" ht="17" customHeight="1">
      <c r="A902" t="s" s="15">
        <v>13</v>
      </c>
      <c r="B902" s="19">
        <v>22.4</v>
      </c>
      <c r="C902" s="19">
        <v>22.6</v>
      </c>
      <c r="D902" s="20">
        <v>23.0588235294118</v>
      </c>
      <c r="E902" s="21"/>
      <c r="F902" s="19">
        <v>8.5</v>
      </c>
      <c r="G902" s="19">
        <v>8.699999999999999</v>
      </c>
      <c r="H902" s="20">
        <v>8.28823529411765</v>
      </c>
    </row>
    <row r="903" ht="17" customHeight="1">
      <c r="A903" t="s" s="15">
        <v>14</v>
      </c>
      <c r="B903" s="19">
        <v>18.8</v>
      </c>
      <c r="C903" s="19">
        <v>18.8</v>
      </c>
      <c r="D903" s="20">
        <v>19.7176470588235</v>
      </c>
      <c r="E903" s="21"/>
      <c r="F903" s="19">
        <v>6.4</v>
      </c>
      <c r="G903" s="19">
        <v>6</v>
      </c>
      <c r="H903" s="20">
        <v>6.2</v>
      </c>
    </row>
    <row r="904" ht="17" customHeight="1">
      <c r="A904" t="s" s="15">
        <v>15</v>
      </c>
      <c r="B904" s="19">
        <v>18</v>
      </c>
      <c r="C904" s="19">
        <v>18.2</v>
      </c>
      <c r="D904" s="20">
        <v>19.0588235294118</v>
      </c>
      <c r="E904" s="21"/>
      <c r="F904" s="19">
        <v>4.9</v>
      </c>
      <c r="G904" s="19">
        <v>5.2</v>
      </c>
      <c r="H904" s="20">
        <v>4.84705882352941</v>
      </c>
    </row>
    <row r="905" ht="17" customHeight="1">
      <c r="A905" t="s" s="15">
        <v>16</v>
      </c>
      <c r="B905" s="19">
        <v>20.4</v>
      </c>
      <c r="C905" s="19">
        <v>20.5</v>
      </c>
      <c r="D905" s="20">
        <v>21.5866666666667</v>
      </c>
      <c r="E905" s="21"/>
      <c r="F905" s="19">
        <v>5.7</v>
      </c>
      <c r="G905" s="19">
        <v>5.9</v>
      </c>
      <c r="H905" s="20">
        <v>5.86</v>
      </c>
    </row>
    <row r="906" ht="17" customHeight="1">
      <c r="A906" t="s" s="15">
        <v>17</v>
      </c>
      <c r="B906" s="19">
        <v>24.6</v>
      </c>
      <c r="C906" s="19">
        <v>24.4</v>
      </c>
      <c r="D906" s="20">
        <v>26.0266666666667</v>
      </c>
      <c r="E906" s="21"/>
      <c r="F906" s="19">
        <v>9.199999999999999</v>
      </c>
      <c r="G906" s="19">
        <v>9.199999999999999</v>
      </c>
      <c r="H906" s="20">
        <v>9.993333333333331</v>
      </c>
    </row>
    <row r="907" ht="17" customHeight="1">
      <c r="A907" t="s" s="15">
        <v>18</v>
      </c>
      <c r="B907" s="19">
        <v>28.4</v>
      </c>
      <c r="C907" s="19">
        <v>28.5</v>
      </c>
      <c r="D907" s="20">
        <v>29.1933333333333</v>
      </c>
      <c r="E907" s="21"/>
      <c r="F907" s="19">
        <v>13</v>
      </c>
      <c r="G907" s="19">
        <v>13.4</v>
      </c>
      <c r="H907" s="20">
        <v>13.7066666666667</v>
      </c>
    </row>
    <row r="908" ht="17" customHeight="1">
      <c r="A908" t="s" s="15">
        <v>19</v>
      </c>
      <c r="B908" s="19">
        <v>31.7</v>
      </c>
      <c r="C908" s="19">
        <v>31.7</v>
      </c>
      <c r="D908" s="20">
        <v>31.4866666666667</v>
      </c>
      <c r="E908" s="21"/>
      <c r="F908" s="19">
        <v>16.6</v>
      </c>
      <c r="G908" s="19">
        <v>16.7</v>
      </c>
      <c r="H908" s="20">
        <v>17.6266666666667</v>
      </c>
    </row>
    <row r="909" ht="17" customHeight="1">
      <c r="A909" t="s" s="15">
        <v>20</v>
      </c>
      <c r="B909" s="19">
        <v>33.5</v>
      </c>
      <c r="C909" s="19">
        <v>33.3</v>
      </c>
      <c r="D909" s="20">
        <v>32.60625</v>
      </c>
      <c r="E909" s="21"/>
      <c r="F909" s="19">
        <v>18.6</v>
      </c>
      <c r="G909" s="19">
        <v>18.7</v>
      </c>
      <c r="H909" s="20">
        <v>19.375</v>
      </c>
    </row>
    <row r="910" ht="17" customHeight="1">
      <c r="A910" t="s" s="16">
        <v>21</v>
      </c>
      <c r="B910" s="22">
        <f>AVERAGE(B898:B909)</f>
        <v>26.9166666666667</v>
      </c>
      <c r="C910" s="22">
        <f>AVERAGE(C898:C909)</f>
        <v>27.0083333333333</v>
      </c>
      <c r="D910" s="22">
        <f>AVERAGE(D898:D909)</f>
        <v>27.380847630719</v>
      </c>
      <c r="E910" s="11"/>
      <c r="F910" s="22">
        <f>AVERAGE(F898:F909)</f>
        <v>12.5666666666667</v>
      </c>
      <c r="G910" s="22">
        <f>AVERAGE(G898:G909)</f>
        <v>12.7333333333333</v>
      </c>
      <c r="H910" s="22">
        <f>AVERAGE(H898:H909)</f>
        <v>13.0948447712418</v>
      </c>
    </row>
    <row r="911" ht="17" customHeight="1">
      <c r="A911" s="12"/>
      <c r="B911" s="10"/>
      <c r="C911" s="10"/>
      <c r="D911" s="10"/>
      <c r="E911" s="11"/>
      <c r="F911" s="10"/>
      <c r="G911" s="10"/>
      <c r="H911" s="10"/>
    </row>
    <row r="912" ht="17" customHeight="1">
      <c r="A912" s="12"/>
      <c r="B912" s="10"/>
      <c r="C912" s="10"/>
      <c r="D912" s="10"/>
      <c r="E912" s="11"/>
      <c r="F912" s="10"/>
      <c r="G912" s="10"/>
      <c r="H912" s="10"/>
    </row>
    <row r="913" ht="40.8" customHeight="1">
      <c r="A913" t="s" s="15">
        <v>199</v>
      </c>
      <c r="B913" t="s" s="18">
        <v>101</v>
      </c>
      <c r="C913" t="s" s="16">
        <v>5</v>
      </c>
      <c r="D913" t="s" s="15">
        <v>200</v>
      </c>
      <c r="E913" s="17"/>
      <c r="F913" t="s" s="18">
        <v>103</v>
      </c>
      <c r="G913" t="s" s="16">
        <v>8</v>
      </c>
      <c r="H913" t="s" s="15">
        <v>200</v>
      </c>
    </row>
    <row r="914" ht="17" customHeight="1">
      <c r="A914" t="s" s="15">
        <v>9</v>
      </c>
      <c r="B914" s="19">
        <v>32.3</v>
      </c>
      <c r="C914" s="19">
        <v>32.1</v>
      </c>
      <c r="D914" s="20">
        <v>31.6272727272727</v>
      </c>
      <c r="E914" s="21"/>
      <c r="F914" s="19">
        <v>23.4</v>
      </c>
      <c r="G914" s="19">
        <v>23.4</v>
      </c>
      <c r="H914" s="20">
        <v>24.0136363636364</v>
      </c>
    </row>
    <row r="915" ht="17" customHeight="1">
      <c r="A915" t="s" s="15">
        <v>10</v>
      </c>
      <c r="B915" s="19">
        <v>31.8</v>
      </c>
      <c r="C915" s="19">
        <v>31.7</v>
      </c>
      <c r="D915" s="20">
        <v>31.5909090909091</v>
      </c>
      <c r="E915" s="21"/>
      <c r="F915" s="19">
        <v>23.2</v>
      </c>
      <c r="G915" s="19">
        <v>23.3</v>
      </c>
      <c r="H915" s="20">
        <v>24.1409090909091</v>
      </c>
    </row>
    <row r="916" ht="17" customHeight="1">
      <c r="A916" t="s" s="15">
        <v>11</v>
      </c>
      <c r="B916" s="19">
        <v>30.8</v>
      </c>
      <c r="C916" s="19">
        <v>30.6</v>
      </c>
      <c r="D916" s="20">
        <v>30.8954545454545</v>
      </c>
      <c r="E916" s="21"/>
      <c r="F916" s="19">
        <v>22.6</v>
      </c>
      <c r="G916" s="19">
        <v>22.6</v>
      </c>
      <c r="H916" s="20">
        <v>23.4863636363636</v>
      </c>
    </row>
    <row r="917" ht="17" customHeight="1">
      <c r="A917" t="s" s="15">
        <v>12</v>
      </c>
      <c r="B917" s="19">
        <v>29.4</v>
      </c>
      <c r="C917" s="19">
        <v>29.4</v>
      </c>
      <c r="D917" s="20">
        <v>29.6227272727273</v>
      </c>
      <c r="E917" s="21"/>
      <c r="F917" s="19">
        <v>21.1</v>
      </c>
      <c r="G917" s="19">
        <v>21.1</v>
      </c>
      <c r="H917" s="20">
        <v>22.1</v>
      </c>
    </row>
    <row r="918" ht="17" customHeight="1">
      <c r="A918" t="s" s="15">
        <v>13</v>
      </c>
      <c r="B918" s="19">
        <v>27.8</v>
      </c>
      <c r="C918" s="19">
        <v>27.6</v>
      </c>
      <c r="D918" s="20">
        <v>28.0272727272727</v>
      </c>
      <c r="E918" s="21"/>
      <c r="F918" s="19">
        <v>19</v>
      </c>
      <c r="G918" s="19">
        <v>19</v>
      </c>
      <c r="H918" s="20">
        <v>20.1181818181818</v>
      </c>
    </row>
    <row r="919" ht="17" customHeight="1">
      <c r="A919" t="s" s="15">
        <v>14</v>
      </c>
      <c r="B919" s="19">
        <v>26.2</v>
      </c>
      <c r="C919" s="19">
        <v>26</v>
      </c>
      <c r="D919" s="20">
        <v>26.5681818181818</v>
      </c>
      <c r="E919" s="21"/>
      <c r="F919" s="19">
        <v>17.5</v>
      </c>
      <c r="G919" s="19">
        <v>17.5</v>
      </c>
      <c r="H919" s="20">
        <v>18.7227272727273</v>
      </c>
    </row>
    <row r="920" ht="17" customHeight="1">
      <c r="A920" t="s" s="15">
        <v>15</v>
      </c>
      <c r="B920" s="19">
        <v>25.9</v>
      </c>
      <c r="C920" s="19">
        <v>25.6</v>
      </c>
      <c r="D920" s="20">
        <v>26.252380952381</v>
      </c>
      <c r="E920" s="21"/>
      <c r="F920" s="19">
        <v>16.2</v>
      </c>
      <c r="G920" s="19">
        <v>16.1</v>
      </c>
      <c r="H920" s="20">
        <v>17.3666666666667</v>
      </c>
    </row>
    <row r="921" ht="17" customHeight="1">
      <c r="A921" t="s" s="15">
        <v>16</v>
      </c>
      <c r="B921" s="19">
        <v>26.6</v>
      </c>
      <c r="C921" s="19">
        <v>26.4</v>
      </c>
      <c r="D921" s="20">
        <v>27.2380952380952</v>
      </c>
      <c r="E921" s="21"/>
      <c r="F921" s="19">
        <v>16.4</v>
      </c>
      <c r="G921" s="19">
        <v>16.2</v>
      </c>
      <c r="H921" s="20">
        <v>17.2380952380952</v>
      </c>
    </row>
    <row r="922" ht="17" customHeight="1">
      <c r="A922" t="s" s="15">
        <v>17</v>
      </c>
      <c r="B922" s="19">
        <v>28.3</v>
      </c>
      <c r="C922" s="19">
        <v>28.1</v>
      </c>
      <c r="D922" s="20">
        <v>28.8666666666667</v>
      </c>
      <c r="E922" s="21"/>
      <c r="F922" s="19">
        <v>17.8</v>
      </c>
      <c r="G922" s="19">
        <v>17.7</v>
      </c>
      <c r="H922" s="20">
        <v>18.9095238095238</v>
      </c>
    </row>
    <row r="923" ht="17" customHeight="1">
      <c r="A923" t="s" s="15">
        <v>18</v>
      </c>
      <c r="B923" s="19">
        <v>30.1</v>
      </c>
      <c r="C923" s="19">
        <v>29.8</v>
      </c>
      <c r="D923" s="20">
        <v>30.0380952380952</v>
      </c>
      <c r="E923" s="21"/>
      <c r="F923" s="19">
        <v>19.9</v>
      </c>
      <c r="G923" s="19">
        <v>19.7</v>
      </c>
      <c r="H923" s="20">
        <v>20.9190476190476</v>
      </c>
    </row>
    <row r="924" ht="17" customHeight="1">
      <c r="A924" t="s" s="15">
        <v>19</v>
      </c>
      <c r="B924" s="19">
        <v>31.3</v>
      </c>
      <c r="C924" s="19">
        <v>31.1</v>
      </c>
      <c r="D924" s="20">
        <v>31.3047619047619</v>
      </c>
      <c r="E924" s="21"/>
      <c r="F924" s="19">
        <v>21.4</v>
      </c>
      <c r="G924" s="19">
        <v>21.3</v>
      </c>
      <c r="H924" s="20">
        <v>22.5142857142857</v>
      </c>
    </row>
    <row r="925" ht="17" customHeight="1">
      <c r="A925" t="s" s="15">
        <v>20</v>
      </c>
      <c r="B925" s="19">
        <v>32.3</v>
      </c>
      <c r="C925" s="19">
        <v>32.1</v>
      </c>
      <c r="D925" s="20">
        <v>31.9333333333333</v>
      </c>
      <c r="E925" s="21"/>
      <c r="F925" s="19">
        <v>22.8</v>
      </c>
      <c r="G925" s="19">
        <v>22.7</v>
      </c>
      <c r="H925" s="20">
        <v>23.7571428571429</v>
      </c>
    </row>
    <row r="926" ht="17" customHeight="1">
      <c r="A926" t="s" s="16">
        <v>21</v>
      </c>
      <c r="B926" s="22">
        <f>AVERAGE(B914:B925)</f>
        <v>29.4</v>
      </c>
      <c r="C926" s="22">
        <f>AVERAGE(C914:C925)</f>
        <v>29.2083333333333</v>
      </c>
      <c r="D926" s="22">
        <f>AVERAGE(D914:D925)</f>
        <v>29.497095959596</v>
      </c>
      <c r="E926" s="11"/>
      <c r="F926" s="22">
        <f>AVERAGE(F914:F925)</f>
        <v>20.1083333333333</v>
      </c>
      <c r="G926" s="22">
        <f>AVERAGE(G914:G925)</f>
        <v>20.05</v>
      </c>
      <c r="H926" s="22">
        <f>AVERAGE(H914:H925)</f>
        <v>21.107215007215</v>
      </c>
    </row>
    <row r="927" ht="17" customHeight="1">
      <c r="A927" s="12"/>
      <c r="B927" s="10"/>
      <c r="C927" s="10"/>
      <c r="D927" s="10"/>
      <c r="E927" s="11"/>
      <c r="F927" s="10"/>
      <c r="G927" s="10"/>
      <c r="H927" s="10"/>
    </row>
    <row r="928" ht="17" customHeight="1">
      <c r="A928" s="12"/>
      <c r="B928" s="10"/>
      <c r="C928" s="10"/>
      <c r="D928" s="10"/>
      <c r="E928" s="11"/>
      <c r="F928" s="10"/>
      <c r="G928" s="10"/>
      <c r="H928" s="10"/>
    </row>
    <row r="929" ht="40.8" customHeight="1">
      <c r="A929" t="s" s="15">
        <v>201</v>
      </c>
      <c r="B929" t="s" s="18">
        <v>202</v>
      </c>
      <c r="C929" t="s" s="16">
        <v>5</v>
      </c>
      <c r="D929" t="s" s="15">
        <v>203</v>
      </c>
      <c r="E929" s="17"/>
      <c r="F929" t="s" s="18">
        <v>204</v>
      </c>
      <c r="G929" t="s" s="16">
        <v>8</v>
      </c>
      <c r="H929" t="s" s="15">
        <v>203</v>
      </c>
    </row>
    <row r="930" ht="17" customHeight="1">
      <c r="A930" t="s" s="15">
        <v>9</v>
      </c>
      <c r="B930" s="23">
        <v>30.5</v>
      </c>
      <c r="C930" s="23">
        <v>30.7</v>
      </c>
      <c r="D930" s="20">
        <v>31.9090909090909</v>
      </c>
      <c r="E930" s="21"/>
      <c r="F930" s="23">
        <v>24.3</v>
      </c>
      <c r="G930" s="23">
        <v>24.6</v>
      </c>
      <c r="H930" s="20">
        <v>24.6818181818182</v>
      </c>
    </row>
    <row r="931" ht="17" customHeight="1">
      <c r="A931" t="s" s="15">
        <v>10</v>
      </c>
      <c r="B931" s="23">
        <v>30.6</v>
      </c>
      <c r="C931" s="23">
        <v>30.6</v>
      </c>
      <c r="D931" s="20">
        <v>31.8045454545455</v>
      </c>
      <c r="E931" s="21"/>
      <c r="F931" s="23">
        <v>23.8</v>
      </c>
      <c r="G931" s="23">
        <v>24.2</v>
      </c>
      <c r="H931" s="20">
        <v>24.6636363636364</v>
      </c>
    </row>
    <row r="932" ht="17" customHeight="1">
      <c r="A932" t="s" s="15">
        <v>11</v>
      </c>
      <c r="B932" s="23">
        <v>30.1</v>
      </c>
      <c r="C932" s="23">
        <v>30.3</v>
      </c>
      <c r="D932" s="20">
        <v>31.2727272727273</v>
      </c>
      <c r="E932" s="21"/>
      <c r="F932" s="23">
        <v>23</v>
      </c>
      <c r="G932" s="23">
        <v>23.3</v>
      </c>
      <c r="H932" s="20">
        <v>23.6090909090909</v>
      </c>
    </row>
    <row r="933" ht="17" customHeight="1">
      <c r="A933" t="s" s="15">
        <v>12</v>
      </c>
      <c r="B933" s="23">
        <v>28.9</v>
      </c>
      <c r="C933" s="23">
        <v>29.3</v>
      </c>
      <c r="D933" s="20">
        <v>30.1818181818182</v>
      </c>
      <c r="E933" s="21"/>
      <c r="F933" s="23">
        <v>20.9</v>
      </c>
      <c r="G933" s="23">
        <v>21.4</v>
      </c>
      <c r="H933" s="20">
        <v>21.2</v>
      </c>
    </row>
    <row r="934" ht="17" customHeight="1">
      <c r="A934" t="s" s="15">
        <v>13</v>
      </c>
      <c r="B934" s="23">
        <v>26.9</v>
      </c>
      <c r="C934" s="23">
        <v>27.3</v>
      </c>
      <c r="D934" s="20">
        <v>28.1681818181818</v>
      </c>
      <c r="E934" s="21"/>
      <c r="F934" s="23">
        <v>17.9</v>
      </c>
      <c r="G934" s="23">
        <v>18.6</v>
      </c>
      <c r="H934" s="20">
        <v>17.8409090909091</v>
      </c>
    </row>
    <row r="935" ht="17" customHeight="1">
      <c r="A935" t="s" s="15">
        <v>14</v>
      </c>
      <c r="B935" s="23">
        <v>24.8</v>
      </c>
      <c r="C935" s="23">
        <v>25.2</v>
      </c>
      <c r="D935" s="20">
        <v>26.1</v>
      </c>
      <c r="E935" s="21"/>
      <c r="F935" s="23">
        <v>16</v>
      </c>
      <c r="G935" s="23">
        <v>16.6</v>
      </c>
      <c r="H935" s="20">
        <v>15.5545454545455</v>
      </c>
    </row>
    <row r="936" ht="17" customHeight="1">
      <c r="A936" t="s" s="15">
        <v>15</v>
      </c>
      <c r="B936" s="23">
        <v>24.2</v>
      </c>
      <c r="C936" s="23">
        <v>24.4</v>
      </c>
      <c r="D936" s="20">
        <v>25.7</v>
      </c>
      <c r="E936" s="21"/>
      <c r="F936" s="23">
        <v>14.7</v>
      </c>
      <c r="G936" s="23">
        <v>15.4</v>
      </c>
      <c r="H936" s="20">
        <v>14.1428571428571</v>
      </c>
    </row>
    <row r="937" ht="17" customHeight="1">
      <c r="A937" t="s" s="15">
        <v>16</v>
      </c>
      <c r="B937" s="23">
        <v>24.9</v>
      </c>
      <c r="C937" s="23">
        <v>25.3</v>
      </c>
      <c r="D937" s="20">
        <v>26.5761904761905</v>
      </c>
      <c r="E937" s="21"/>
      <c r="F937" s="23">
        <v>15.8</v>
      </c>
      <c r="G937" s="23">
        <v>16.4</v>
      </c>
      <c r="H937" s="20">
        <v>14.647619047619</v>
      </c>
    </row>
    <row r="938" ht="17" customHeight="1">
      <c r="A938" t="s" s="15">
        <v>17</v>
      </c>
      <c r="B938" s="23">
        <v>26.5</v>
      </c>
      <c r="C938" s="23">
        <v>26.8</v>
      </c>
      <c r="D938" s="20">
        <v>28.4809523809524</v>
      </c>
      <c r="E938" s="21"/>
      <c r="F938" s="23">
        <v>18.5</v>
      </c>
      <c r="G938" s="23">
        <v>18.8</v>
      </c>
      <c r="H938" s="20">
        <v>17.8190476190476</v>
      </c>
    </row>
    <row r="939" ht="17" customHeight="1">
      <c r="A939" t="s" s="15">
        <v>18</v>
      </c>
      <c r="B939" s="23">
        <v>28.1</v>
      </c>
      <c r="C939" s="23">
        <v>28.4</v>
      </c>
      <c r="D939" s="20">
        <v>29.9666666666667</v>
      </c>
      <c r="E939" s="21"/>
      <c r="F939" s="23">
        <v>21.4</v>
      </c>
      <c r="G939" s="23">
        <v>21.4</v>
      </c>
      <c r="H939" s="20">
        <v>21.1285714285714</v>
      </c>
    </row>
    <row r="940" ht="17" customHeight="1">
      <c r="A940" t="s" s="15">
        <v>19</v>
      </c>
      <c r="B940" s="23">
        <v>29.2</v>
      </c>
      <c r="C940" s="23">
        <v>29.6</v>
      </c>
      <c r="D940" s="20">
        <v>31.1714285714286</v>
      </c>
      <c r="E940" s="21"/>
      <c r="F940" s="23">
        <v>23.1</v>
      </c>
      <c r="G940" s="23">
        <v>23.2</v>
      </c>
      <c r="H940" s="20">
        <v>23.1619047619048</v>
      </c>
    </row>
    <row r="941" ht="17" customHeight="1">
      <c r="A941" t="s" s="15">
        <v>20</v>
      </c>
      <c r="B941" s="23">
        <v>30.2</v>
      </c>
      <c r="C941" s="23">
        <v>30.6</v>
      </c>
      <c r="D941" s="20">
        <v>32.1380952380952</v>
      </c>
      <c r="E941" s="21"/>
      <c r="F941" s="23">
        <v>24.2</v>
      </c>
      <c r="G941" s="23">
        <v>24.2</v>
      </c>
      <c r="H941" s="20">
        <v>24.7238095238095</v>
      </c>
    </row>
    <row r="942" ht="17" customHeight="1">
      <c r="A942" t="s" s="16">
        <v>21</v>
      </c>
      <c r="B942" s="22">
        <f>AVERAGE(B930:B941)</f>
        <v>27.9083333333333</v>
      </c>
      <c r="C942" s="22">
        <f>AVERAGE(C930:C941)</f>
        <v>28.2083333333333</v>
      </c>
      <c r="D942" s="22">
        <f>AVERAGE(D930:D941)</f>
        <v>29.4558080808081</v>
      </c>
      <c r="E942" s="11"/>
      <c r="F942" s="22">
        <f>AVERAGE(F930:F941)</f>
        <v>20.3</v>
      </c>
      <c r="G942" s="22">
        <f>AVERAGE(G930:G941)</f>
        <v>20.675</v>
      </c>
      <c r="H942" s="22">
        <f>AVERAGE(H930:H941)</f>
        <v>20.2644841269841</v>
      </c>
    </row>
    <row r="943" ht="17" customHeight="1">
      <c r="A943" s="12"/>
      <c r="B943" s="10"/>
      <c r="C943" s="10"/>
      <c r="D943" s="10"/>
      <c r="E943" s="11"/>
      <c r="F943" s="10"/>
      <c r="G943" s="10"/>
      <c r="H943" s="10"/>
    </row>
    <row r="944" ht="17" customHeight="1">
      <c r="A944" s="12"/>
      <c r="B944" s="10"/>
      <c r="C944" s="10"/>
      <c r="D944" s="10"/>
      <c r="E944" s="11"/>
      <c r="F944" s="10"/>
      <c r="G944" s="10"/>
      <c r="H944" s="10"/>
    </row>
    <row r="945" ht="40.8" customHeight="1">
      <c r="A945" t="s" s="15">
        <v>205</v>
      </c>
      <c r="B945" t="s" s="18">
        <v>101</v>
      </c>
      <c r="C945" t="s" s="16">
        <v>5</v>
      </c>
      <c r="D945" t="s" s="15">
        <v>206</v>
      </c>
      <c r="E945" s="17"/>
      <c r="F945" t="s" s="18">
        <v>103</v>
      </c>
      <c r="G945" t="s" s="16">
        <v>8</v>
      </c>
      <c r="H945" t="s" s="15">
        <v>206</v>
      </c>
    </row>
    <row r="946" ht="17" customHeight="1">
      <c r="A946" t="s" s="15">
        <v>9</v>
      </c>
      <c r="B946" s="23">
        <v>36.8</v>
      </c>
      <c r="C946" s="23">
        <v>37.1</v>
      </c>
      <c r="D946" s="20">
        <v>37.2272727272727</v>
      </c>
      <c r="E946" s="21"/>
      <c r="F946" s="23">
        <v>24.3</v>
      </c>
      <c r="G946" s="23">
        <v>24.7</v>
      </c>
      <c r="H946" s="20">
        <v>25.1318181818182</v>
      </c>
    </row>
    <row r="947" ht="17" customHeight="1">
      <c r="A947" t="s" s="15">
        <v>10</v>
      </c>
      <c r="B947" s="23">
        <v>35.8</v>
      </c>
      <c r="C947" s="23">
        <v>35.7</v>
      </c>
      <c r="D947" s="20">
        <v>36.5818181818182</v>
      </c>
      <c r="E947" s="21"/>
      <c r="F947" s="23">
        <v>23.9</v>
      </c>
      <c r="G947" s="23">
        <v>24.1</v>
      </c>
      <c r="H947" s="20">
        <v>24.3181818181818</v>
      </c>
    </row>
    <row r="948" ht="17" customHeight="1">
      <c r="A948" t="s" s="15">
        <v>11</v>
      </c>
      <c r="B948" s="23">
        <v>34.8</v>
      </c>
      <c r="C948" s="23">
        <v>34.8</v>
      </c>
      <c r="D948" s="20">
        <v>36.0590909090909</v>
      </c>
      <c r="E948" s="21"/>
      <c r="F948" s="23">
        <v>22.4</v>
      </c>
      <c r="G948" s="23">
        <v>22.8</v>
      </c>
      <c r="H948" s="20">
        <v>23.2681818181818</v>
      </c>
    </row>
    <row r="949" ht="17" customHeight="1">
      <c r="A949" t="s" s="15">
        <v>12</v>
      </c>
      <c r="B949" s="23">
        <v>32.4</v>
      </c>
      <c r="C949" s="23">
        <v>32.2</v>
      </c>
      <c r="D949" s="20">
        <v>33.8272727272727</v>
      </c>
      <c r="E949" s="21"/>
      <c r="F949" s="23">
        <v>19.6</v>
      </c>
      <c r="G949" s="23">
        <v>19.4</v>
      </c>
      <c r="H949" s="20">
        <v>20.35</v>
      </c>
    </row>
    <row r="950" ht="17" customHeight="1">
      <c r="A950" t="s" s="15">
        <v>13</v>
      </c>
      <c r="B950" s="23">
        <v>28.4</v>
      </c>
      <c r="C950" s="23">
        <v>28.3</v>
      </c>
      <c r="D950" s="20">
        <v>29.4545454545455</v>
      </c>
      <c r="E950" s="21"/>
      <c r="F950" s="23">
        <v>15.2</v>
      </c>
      <c r="G950" s="23">
        <v>15.4</v>
      </c>
      <c r="H950" s="20">
        <v>15.6454545454545</v>
      </c>
    </row>
    <row r="951" ht="17" customHeight="1">
      <c r="A951" t="s" s="15">
        <v>14</v>
      </c>
      <c r="B951" s="23">
        <v>25.6</v>
      </c>
      <c r="C951" s="23">
        <v>25.2</v>
      </c>
      <c r="D951" s="20">
        <v>26.2318181818182</v>
      </c>
      <c r="E951" s="21"/>
      <c r="F951" s="23">
        <v>12.1</v>
      </c>
      <c r="G951" s="23">
        <v>12.3</v>
      </c>
      <c r="H951" s="20">
        <v>12.0727272727273</v>
      </c>
    </row>
    <row r="952" ht="17" customHeight="1">
      <c r="A952" t="s" s="15">
        <v>15</v>
      </c>
      <c r="B952" s="23">
        <v>25.2</v>
      </c>
      <c r="C952" s="23">
        <v>24.7</v>
      </c>
      <c r="D952" s="20">
        <v>26.4714285714286</v>
      </c>
      <c r="E952" s="21"/>
      <c r="F952" s="23">
        <v>10.8</v>
      </c>
      <c r="G952" s="23">
        <v>10.8</v>
      </c>
      <c r="H952" s="20">
        <v>10.8</v>
      </c>
    </row>
    <row r="953" ht="17" customHeight="1">
      <c r="A953" t="s" s="15">
        <v>16</v>
      </c>
      <c r="B953" s="23">
        <v>27.8</v>
      </c>
      <c r="C953" s="23">
        <v>27.4</v>
      </c>
      <c r="D953" s="20">
        <v>28.8190476190476</v>
      </c>
      <c r="E953" s="21"/>
      <c r="F953" s="23">
        <v>12.7</v>
      </c>
      <c r="G953" s="23">
        <v>12.4</v>
      </c>
      <c r="H953" s="20">
        <v>11.8571428571429</v>
      </c>
    </row>
    <row r="954" ht="17" customHeight="1">
      <c r="A954" t="s" s="15">
        <v>17</v>
      </c>
      <c r="B954" s="23">
        <v>31.4</v>
      </c>
      <c r="C954" s="23">
        <v>31.3</v>
      </c>
      <c r="D954" s="20">
        <v>33.2761904761905</v>
      </c>
      <c r="E954" s="21"/>
      <c r="F954" s="23">
        <v>16</v>
      </c>
      <c r="G954" s="23">
        <v>16.1</v>
      </c>
      <c r="H954" s="20">
        <v>16.3952380952381</v>
      </c>
    </row>
    <row r="955" ht="17" customHeight="1">
      <c r="A955" t="s" s="15">
        <v>18</v>
      </c>
      <c r="B955" s="23">
        <v>35.1</v>
      </c>
      <c r="C955" s="23">
        <v>35.1</v>
      </c>
      <c r="D955" s="20">
        <v>36.6238095238095</v>
      </c>
      <c r="E955" s="21"/>
      <c r="F955" s="23">
        <v>20.2</v>
      </c>
      <c r="G955" s="23">
        <v>20.1</v>
      </c>
      <c r="H955" s="20">
        <v>20.5</v>
      </c>
    </row>
    <row r="956" ht="17" customHeight="1">
      <c r="A956" t="s" s="15">
        <v>19</v>
      </c>
      <c r="B956" s="23">
        <v>36.8</v>
      </c>
      <c r="C956" s="23">
        <v>37</v>
      </c>
      <c r="D956" s="20">
        <v>38.2904761904762</v>
      </c>
      <c r="E956" s="21"/>
      <c r="F956" s="23">
        <v>22.9</v>
      </c>
      <c r="G956" s="23">
        <v>23.1</v>
      </c>
      <c r="H956" s="20">
        <v>23.4333333333333</v>
      </c>
    </row>
    <row r="957" ht="17" customHeight="1">
      <c r="A957" t="s" s="15">
        <v>20</v>
      </c>
      <c r="B957" s="23">
        <v>37.4</v>
      </c>
      <c r="C957" s="23">
        <v>38</v>
      </c>
      <c r="D957" s="20">
        <v>38.7666666666667</v>
      </c>
      <c r="E957" s="21"/>
      <c r="F957" s="23">
        <v>24.3</v>
      </c>
      <c r="G957" s="23">
        <v>24.6</v>
      </c>
      <c r="H957" s="20">
        <v>25.1380952380952</v>
      </c>
    </row>
    <row r="958" ht="17" customHeight="1">
      <c r="A958" t="s" s="16">
        <v>21</v>
      </c>
      <c r="B958" s="22">
        <f>AVERAGE(B946:B957)</f>
        <v>32.2916666666667</v>
      </c>
      <c r="C958" s="22">
        <f>AVERAGE(C946:C957)</f>
        <v>32.2333333333333</v>
      </c>
      <c r="D958" s="22">
        <f>AVERAGE(D946:D957)</f>
        <v>33.4691197691198</v>
      </c>
      <c r="E958" s="11"/>
      <c r="F958" s="22">
        <f>AVERAGE(F946:F957)</f>
        <v>18.7</v>
      </c>
      <c r="G958" s="22">
        <f>AVERAGE(G946:G957)</f>
        <v>18.8166666666667</v>
      </c>
      <c r="H958" s="22">
        <f>AVERAGE(H946:H957)</f>
        <v>19.0758477633478</v>
      </c>
    </row>
    <row r="959" ht="17" customHeight="1">
      <c r="A959" s="12"/>
      <c r="B959" s="10"/>
      <c r="C959" s="10"/>
      <c r="D959" s="10"/>
      <c r="E959" s="11"/>
      <c r="F959" s="10"/>
      <c r="G959" s="10"/>
      <c r="H959" s="10"/>
    </row>
    <row r="960" ht="17" customHeight="1">
      <c r="A960" s="12"/>
      <c r="B960" s="10"/>
      <c r="C960" s="10"/>
      <c r="D960" s="10"/>
      <c r="E960" s="11"/>
      <c r="F960" s="10"/>
      <c r="G960" s="10"/>
      <c r="H960" s="10"/>
    </row>
    <row r="961" ht="40.8" customHeight="1">
      <c r="A961" t="s" s="15">
        <v>207</v>
      </c>
      <c r="B961" t="s" s="18">
        <v>101</v>
      </c>
      <c r="C961" t="s" s="16">
        <v>5</v>
      </c>
      <c r="D961" t="s" s="15">
        <v>208</v>
      </c>
      <c r="E961" s="17"/>
      <c r="F961" t="s" s="18">
        <v>103</v>
      </c>
      <c r="G961" t="s" s="16">
        <v>8</v>
      </c>
      <c r="H961" t="s" s="15">
        <v>208</v>
      </c>
    </row>
    <row r="962" ht="17" customHeight="1">
      <c r="A962" t="s" s="15">
        <v>9</v>
      </c>
      <c r="B962" s="23">
        <v>29.9</v>
      </c>
      <c r="C962" s="23">
        <v>30.1</v>
      </c>
      <c r="D962" s="20">
        <v>30.55</v>
      </c>
      <c r="E962" s="21"/>
      <c r="F962" s="23">
        <v>22.9</v>
      </c>
      <c r="G962" s="23">
        <v>23.1</v>
      </c>
      <c r="H962" s="20">
        <v>23.9045454545455</v>
      </c>
    </row>
    <row r="963" ht="17" customHeight="1">
      <c r="A963" t="s" s="15">
        <v>10</v>
      </c>
      <c r="B963" s="23">
        <v>29.6</v>
      </c>
      <c r="C963" s="23">
        <v>29.7</v>
      </c>
      <c r="D963" s="20">
        <v>30.1454545454545</v>
      </c>
      <c r="E963" s="21"/>
      <c r="F963" s="23">
        <v>22.7</v>
      </c>
      <c r="G963" s="23">
        <v>22.9</v>
      </c>
      <c r="H963" s="20">
        <v>23.8181818181818</v>
      </c>
    </row>
    <row r="964" ht="17" customHeight="1">
      <c r="A964" t="s" s="15">
        <v>11</v>
      </c>
      <c r="B964" s="23">
        <v>28.7</v>
      </c>
      <c r="C964" s="23">
        <v>28.7</v>
      </c>
      <c r="D964" s="20">
        <v>29.1409090909091</v>
      </c>
      <c r="E964" s="21"/>
      <c r="F964" s="23">
        <v>21.6</v>
      </c>
      <c r="G964" s="23">
        <v>21.8</v>
      </c>
      <c r="H964" s="20">
        <v>22.8590909090909</v>
      </c>
    </row>
    <row r="965" ht="17" customHeight="1">
      <c r="A965" t="s" s="15">
        <v>12</v>
      </c>
      <c r="B965" s="23">
        <v>27.1</v>
      </c>
      <c r="C965" s="23">
        <v>27.1</v>
      </c>
      <c r="D965" s="20">
        <v>27.0590909090909</v>
      </c>
      <c r="E965" s="21"/>
      <c r="F965" s="23">
        <v>19.1</v>
      </c>
      <c r="G965" s="23">
        <v>19.2</v>
      </c>
      <c r="H965" s="20">
        <v>20.6409090909091</v>
      </c>
    </row>
    <row r="966" ht="17" customHeight="1">
      <c r="A966" t="s" s="15">
        <v>13</v>
      </c>
      <c r="B966" s="23">
        <v>24.6</v>
      </c>
      <c r="C966" s="23">
        <v>24.5</v>
      </c>
      <c r="D966" s="20">
        <v>24.4545454545455</v>
      </c>
      <c r="E966" s="21"/>
      <c r="F966" s="23">
        <v>15.6</v>
      </c>
      <c r="G966" s="23">
        <v>16</v>
      </c>
      <c r="H966" s="20">
        <v>17.2909090909091</v>
      </c>
    </row>
    <row r="967" ht="17" customHeight="1">
      <c r="A967" t="s" s="15">
        <v>14</v>
      </c>
      <c r="B967" s="23">
        <v>22.6</v>
      </c>
      <c r="C967" s="23">
        <v>22.3</v>
      </c>
      <c r="D967" s="20">
        <v>22.1909090909091</v>
      </c>
      <c r="E967" s="21"/>
      <c r="F967" s="23">
        <v>13.3</v>
      </c>
      <c r="G967" s="23">
        <v>13.4</v>
      </c>
      <c r="H967" s="20">
        <v>15.0409090909091</v>
      </c>
    </row>
    <row r="968" ht="17" customHeight="1">
      <c r="A968" t="s" s="15">
        <v>15</v>
      </c>
      <c r="B968" s="23">
        <v>21.9</v>
      </c>
      <c r="C968" s="23">
        <v>21.7</v>
      </c>
      <c r="D968" s="20">
        <v>21.7809523809524</v>
      </c>
      <c r="E968" s="21"/>
      <c r="F968" s="23">
        <v>11.5</v>
      </c>
      <c r="G968" s="23">
        <v>11.9</v>
      </c>
      <c r="H968" s="20">
        <v>13.6714285714286</v>
      </c>
    </row>
    <row r="969" ht="17" customHeight="1">
      <c r="A969" t="s" s="15">
        <v>16</v>
      </c>
      <c r="B969" s="23">
        <v>22.8</v>
      </c>
      <c r="C969" s="23">
        <v>22.7</v>
      </c>
      <c r="D969" s="20">
        <v>23.2142857142857</v>
      </c>
      <c r="E969" s="21"/>
      <c r="F969" s="23">
        <v>12.4</v>
      </c>
      <c r="G969" s="23">
        <v>12.7</v>
      </c>
      <c r="H969" s="20">
        <v>14.2666666666667</v>
      </c>
    </row>
    <row r="970" ht="17" customHeight="1">
      <c r="A970" t="s" s="15">
        <v>17</v>
      </c>
      <c r="B970" s="23">
        <v>25.1</v>
      </c>
      <c r="C970" s="23">
        <v>25</v>
      </c>
      <c r="D970" s="20">
        <v>25.9571428571429</v>
      </c>
      <c r="E970" s="21"/>
      <c r="F970" s="23">
        <v>15.3</v>
      </c>
      <c r="G970" s="23">
        <v>15.5</v>
      </c>
      <c r="H970" s="20">
        <v>17.0952380952381</v>
      </c>
    </row>
    <row r="971" ht="17" customHeight="1">
      <c r="A971" t="s" s="15">
        <v>18</v>
      </c>
      <c r="B971" s="23">
        <v>27.4</v>
      </c>
      <c r="C971" s="23">
        <v>27.4</v>
      </c>
      <c r="D971" s="20">
        <v>28.3666666666667</v>
      </c>
      <c r="E971" s="21"/>
      <c r="F971" s="23">
        <v>18.4</v>
      </c>
      <c r="G971" s="23">
        <v>18.6</v>
      </c>
      <c r="H971" s="20">
        <v>20.0285714285714</v>
      </c>
    </row>
    <row r="972" ht="17" customHeight="1">
      <c r="A972" t="s" s="15">
        <v>19</v>
      </c>
      <c r="B972" s="23">
        <v>28.9</v>
      </c>
      <c r="C972" s="23">
        <v>28.8</v>
      </c>
      <c r="D972" s="20">
        <v>29.747619047619</v>
      </c>
      <c r="E972" s="21"/>
      <c r="F972" s="23">
        <v>20.6</v>
      </c>
      <c r="G972" s="23">
        <v>20.8</v>
      </c>
      <c r="H972" s="20">
        <v>21.8761904761905</v>
      </c>
    </row>
    <row r="973" ht="17" customHeight="1">
      <c r="A973" t="s" s="15">
        <v>20</v>
      </c>
      <c r="B973" s="23">
        <v>30.1</v>
      </c>
      <c r="C973" s="23">
        <v>30.1</v>
      </c>
      <c r="D973" s="20">
        <v>31.0142857142857</v>
      </c>
      <c r="E973" s="21"/>
      <c r="F973" s="23">
        <v>22.3</v>
      </c>
      <c r="G973" s="23">
        <v>22.4</v>
      </c>
      <c r="H973" s="20">
        <v>23.3714285714286</v>
      </c>
    </row>
    <row r="974" ht="17" customHeight="1">
      <c r="A974" t="s" s="16">
        <v>21</v>
      </c>
      <c r="B974" s="22">
        <f>AVERAGE(B962:B973)</f>
        <v>26.5583333333333</v>
      </c>
      <c r="C974" s="22">
        <f>AVERAGE(C962:C973)</f>
        <v>26.5083333333333</v>
      </c>
      <c r="D974" s="22">
        <f>AVERAGE(D962:D973)</f>
        <v>26.9684884559885</v>
      </c>
      <c r="E974" s="11"/>
      <c r="F974" s="22">
        <f>AVERAGE(F962:F973)</f>
        <v>17.975</v>
      </c>
      <c r="G974" s="22">
        <f>AVERAGE(G962:G973)</f>
        <v>18.1916666666667</v>
      </c>
      <c r="H974" s="22">
        <f>AVERAGE(H962:H973)</f>
        <v>19.4886724386725</v>
      </c>
    </row>
    <row r="975" ht="17" customHeight="1">
      <c r="A975" s="12"/>
      <c r="B975" s="10"/>
      <c r="C975" s="10"/>
      <c r="D975" s="10"/>
      <c r="E975" s="11"/>
      <c r="F975" s="10"/>
      <c r="G975" s="10"/>
      <c r="H975" s="10"/>
    </row>
    <row r="976" ht="17" customHeight="1">
      <c r="A976" s="12"/>
      <c r="B976" s="10"/>
      <c r="C976" s="10"/>
      <c r="D976" s="10"/>
      <c r="E976" s="11"/>
      <c r="F976" s="10"/>
      <c r="G976" s="10"/>
      <c r="H976" s="10"/>
    </row>
    <row r="977" ht="40.8" customHeight="1">
      <c r="A977" t="s" s="15">
        <v>209</v>
      </c>
      <c r="B977" t="s" s="18">
        <v>101</v>
      </c>
      <c r="C977" t="s" s="16">
        <v>5</v>
      </c>
      <c r="D977" t="s" s="15">
        <v>210</v>
      </c>
      <c r="E977" s="17"/>
      <c r="F977" t="s" s="18">
        <v>103</v>
      </c>
      <c r="G977" t="s" s="16">
        <v>8</v>
      </c>
      <c r="H977" t="s" s="15">
        <v>210</v>
      </c>
    </row>
    <row r="978" ht="17" customHeight="1">
      <c r="A978" t="s" s="15">
        <v>9</v>
      </c>
      <c r="B978" s="19">
        <v>36.7</v>
      </c>
      <c r="C978" s="19">
        <v>37.6</v>
      </c>
      <c r="D978" s="20">
        <v>37.3090909090909</v>
      </c>
      <c r="E978" s="21"/>
      <c r="F978" s="19">
        <v>22.4</v>
      </c>
      <c r="G978" s="19">
        <v>22.9</v>
      </c>
      <c r="H978" s="20">
        <v>23.5909090909091</v>
      </c>
    </row>
    <row r="979" ht="17" customHeight="1">
      <c r="A979" t="s" s="15">
        <v>10</v>
      </c>
      <c r="B979" s="19">
        <v>36.1</v>
      </c>
      <c r="C979" s="19">
        <v>36.1</v>
      </c>
      <c r="D979" s="20">
        <v>36.4363636363636</v>
      </c>
      <c r="E979" s="21"/>
      <c r="F979" s="19">
        <v>21.8</v>
      </c>
      <c r="G979" s="19">
        <v>22.1</v>
      </c>
      <c r="H979" s="20">
        <v>22.6454545454545</v>
      </c>
    </row>
    <row r="980" ht="17" customHeight="1">
      <c r="A980" t="s" s="15">
        <v>11</v>
      </c>
      <c r="B980" s="19">
        <v>34.1</v>
      </c>
      <c r="C980" s="19">
        <v>34.5</v>
      </c>
      <c r="D980" s="20">
        <v>35.2545454545455</v>
      </c>
      <c r="E980" s="21"/>
      <c r="F980" s="19">
        <v>19.6</v>
      </c>
      <c r="G980" s="19">
        <v>20.1</v>
      </c>
      <c r="H980" s="20">
        <v>21.0772727272727</v>
      </c>
    </row>
    <row r="981" ht="17" customHeight="1">
      <c r="A981" t="s" s="15">
        <v>12</v>
      </c>
      <c r="B981" s="19">
        <v>31.1</v>
      </c>
      <c r="C981" s="19">
        <v>31</v>
      </c>
      <c r="D981" s="20">
        <v>32.1</v>
      </c>
      <c r="E981" s="21"/>
      <c r="F981" s="19">
        <v>15.8</v>
      </c>
      <c r="G981" s="19">
        <v>15.6</v>
      </c>
      <c r="H981" s="20">
        <v>16.9727272727273</v>
      </c>
    </row>
    <row r="982" ht="17" customHeight="1">
      <c r="A982" t="s" s="15">
        <v>13</v>
      </c>
      <c r="B982" s="19">
        <v>26.6</v>
      </c>
      <c r="C982" s="19">
        <v>26.9</v>
      </c>
      <c r="D982" s="20">
        <v>27.5590909090909</v>
      </c>
      <c r="E982" s="21"/>
      <c r="F982" s="19">
        <v>10.9</v>
      </c>
      <c r="G982" s="19">
        <v>11.2</v>
      </c>
      <c r="H982" s="20">
        <v>11.9409090909091</v>
      </c>
    </row>
    <row r="983" ht="17" customHeight="1">
      <c r="A983" t="s" s="15">
        <v>14</v>
      </c>
      <c r="B983" s="19">
        <v>23.6</v>
      </c>
      <c r="C983" s="19">
        <v>23.5</v>
      </c>
      <c r="D983" s="20">
        <v>24.0727272727273</v>
      </c>
      <c r="E983" s="21"/>
      <c r="F983" s="19">
        <v>8.300000000000001</v>
      </c>
      <c r="G983" s="19">
        <v>8.199999999999999</v>
      </c>
      <c r="H983" s="20">
        <v>8.945454545454551</v>
      </c>
    </row>
    <row r="984" ht="17" customHeight="1">
      <c r="A984" t="s" s="15">
        <v>15</v>
      </c>
      <c r="B984" s="19">
        <v>23.2</v>
      </c>
      <c r="C984" s="19">
        <v>22.9</v>
      </c>
      <c r="D984" s="20">
        <v>24.3047619047619</v>
      </c>
      <c r="E984" s="21"/>
      <c r="F984" s="19">
        <v>6.6</v>
      </c>
      <c r="G984" s="19">
        <v>6.8</v>
      </c>
      <c r="H984" s="20">
        <v>7.56666666666667</v>
      </c>
    </row>
    <row r="985" ht="17" customHeight="1">
      <c r="A985" t="s" s="15">
        <v>16</v>
      </c>
      <c r="B985" s="19">
        <v>25.7</v>
      </c>
      <c r="C985" s="19">
        <v>25.5</v>
      </c>
      <c r="D985" s="20">
        <v>26.7714285714286</v>
      </c>
      <c r="E985" s="21"/>
      <c r="F985" s="19">
        <v>8</v>
      </c>
      <c r="G985" s="19">
        <v>8.1</v>
      </c>
      <c r="H985" s="20">
        <v>8.604761904761901</v>
      </c>
    </row>
    <row r="986" ht="17" customHeight="1">
      <c r="A986" t="s" s="15">
        <v>17</v>
      </c>
      <c r="B986" s="19">
        <v>29.8</v>
      </c>
      <c r="C986" s="19">
        <v>29.7</v>
      </c>
      <c r="D986" s="20">
        <v>31.0761904761905</v>
      </c>
      <c r="E986" s="21"/>
      <c r="F986" s="19">
        <v>12</v>
      </c>
      <c r="G986" s="19">
        <v>12.1</v>
      </c>
      <c r="H986" s="20">
        <v>13.4238095238095</v>
      </c>
    </row>
    <row r="987" ht="17" customHeight="1">
      <c r="A987" t="s" s="15">
        <v>18</v>
      </c>
      <c r="B987" s="19">
        <v>33.7</v>
      </c>
      <c r="C987" s="19">
        <v>33.8</v>
      </c>
      <c r="D987" s="20">
        <v>34.6809523809524</v>
      </c>
      <c r="E987" s="21"/>
      <c r="F987" s="19">
        <v>16.3</v>
      </c>
      <c r="G987" s="19">
        <v>16.4</v>
      </c>
      <c r="H987" s="20">
        <v>17.6095238095238</v>
      </c>
    </row>
    <row r="988" ht="17" customHeight="1">
      <c r="A988" t="s" s="15">
        <v>19</v>
      </c>
      <c r="B988" s="19">
        <v>36.2</v>
      </c>
      <c r="C988" s="19">
        <v>36.1</v>
      </c>
      <c r="D988" s="20">
        <v>36.6666666666667</v>
      </c>
      <c r="E988" s="21"/>
      <c r="F988" s="19">
        <v>19.5</v>
      </c>
      <c r="G988" s="19">
        <v>19.7</v>
      </c>
      <c r="H988" s="20">
        <v>20.8</v>
      </c>
    </row>
    <row r="989" ht="17" customHeight="1">
      <c r="A989" t="s" s="15">
        <v>20</v>
      </c>
      <c r="B989" s="19">
        <v>37.2</v>
      </c>
      <c r="C989" s="19">
        <v>37.6</v>
      </c>
      <c r="D989" s="20">
        <v>37.7761904761905</v>
      </c>
      <c r="E989" s="21"/>
      <c r="F989" s="19">
        <v>21.5</v>
      </c>
      <c r="G989" s="19">
        <v>21.9</v>
      </c>
      <c r="H989" s="20">
        <v>23.0380952380952</v>
      </c>
    </row>
    <row r="990" ht="17" customHeight="1">
      <c r="A990" t="s" s="16">
        <v>21</v>
      </c>
      <c r="B990" s="22">
        <f>AVERAGE(B978:B989)</f>
        <v>31.1666666666667</v>
      </c>
      <c r="C990" s="22">
        <f>AVERAGE(C978:C989)</f>
        <v>31.2666666666667</v>
      </c>
      <c r="D990" s="22">
        <f>AVERAGE(D978:D989)</f>
        <v>32.0006673881674</v>
      </c>
      <c r="E990" s="11"/>
      <c r="F990" s="22">
        <f>AVERAGE(F978:F989)</f>
        <v>15.225</v>
      </c>
      <c r="G990" s="22">
        <f>AVERAGE(G978:G989)</f>
        <v>15.425</v>
      </c>
      <c r="H990" s="22">
        <f>AVERAGE(H978:H989)</f>
        <v>16.3512987012987</v>
      </c>
    </row>
    <row r="991" ht="17" customHeight="1">
      <c r="A991" s="12"/>
      <c r="B991" s="10"/>
      <c r="C991" s="10"/>
      <c r="D991" s="10"/>
      <c r="E991" s="11"/>
      <c r="F991" s="10"/>
      <c r="G991" s="10"/>
      <c r="H991" s="10"/>
    </row>
    <row r="992" ht="17" customHeight="1">
      <c r="A992" s="12"/>
      <c r="B992" s="10"/>
      <c r="C992" s="10"/>
      <c r="D992" s="10"/>
      <c r="E992" s="11"/>
      <c r="F992" s="10"/>
      <c r="G992" s="10"/>
      <c r="H992" s="10"/>
    </row>
    <row r="993" ht="40.8" customHeight="1">
      <c r="A993" t="s" s="15">
        <v>211</v>
      </c>
      <c r="B993" t="s" s="18">
        <v>101</v>
      </c>
      <c r="C993" t="s" s="16">
        <v>5</v>
      </c>
      <c r="D993" t="s" s="15">
        <v>212</v>
      </c>
      <c r="E993" s="17"/>
      <c r="F993" t="s" s="18">
        <v>103</v>
      </c>
      <c r="G993" t="s" s="16">
        <v>8</v>
      </c>
      <c r="H993" t="s" s="15">
        <v>212</v>
      </c>
    </row>
    <row r="994" ht="17" customHeight="1">
      <c r="A994" t="s" s="15">
        <v>9</v>
      </c>
      <c r="B994" s="19">
        <v>31.8</v>
      </c>
      <c r="C994" s="19">
        <v>32.2</v>
      </c>
      <c r="D994" s="20">
        <v>32.7</v>
      </c>
      <c r="E994" s="21"/>
      <c r="F994" s="19">
        <v>22.1</v>
      </c>
      <c r="G994" s="19">
        <v>22.4</v>
      </c>
      <c r="H994" s="20">
        <v>22.7590909090909</v>
      </c>
    </row>
    <row r="995" ht="17" customHeight="1">
      <c r="A995" t="s" s="15">
        <v>10</v>
      </c>
      <c r="B995" s="19">
        <v>31.4</v>
      </c>
      <c r="C995" s="19">
        <v>31.5</v>
      </c>
      <c r="D995" s="20">
        <v>32.05</v>
      </c>
      <c r="E995" s="21"/>
      <c r="F995" s="19">
        <v>22.1</v>
      </c>
      <c r="G995" s="19">
        <v>22.3</v>
      </c>
      <c r="H995" s="20">
        <v>22.7590909090909</v>
      </c>
    </row>
    <row r="996" ht="17" customHeight="1">
      <c r="A996" t="s" s="15">
        <v>11</v>
      </c>
      <c r="B996" s="19">
        <v>30.7</v>
      </c>
      <c r="C996" s="19">
        <v>30.7</v>
      </c>
      <c r="D996" s="20">
        <v>31.1681818181818</v>
      </c>
      <c r="E996" s="21"/>
      <c r="F996" s="19">
        <v>20.9</v>
      </c>
      <c r="G996" s="19">
        <v>21</v>
      </c>
      <c r="H996" s="20">
        <v>21.5772727272727</v>
      </c>
    </row>
    <row r="997" ht="17" customHeight="1">
      <c r="A997" t="s" s="15">
        <v>12</v>
      </c>
      <c r="B997" s="19">
        <v>29.1</v>
      </c>
      <c r="C997" s="19">
        <v>29</v>
      </c>
      <c r="D997" s="20">
        <v>29.2863636363636</v>
      </c>
      <c r="E997" s="21"/>
      <c r="F997" s="19">
        <v>18.2</v>
      </c>
      <c r="G997" s="19">
        <v>18.2</v>
      </c>
      <c r="H997" s="20">
        <v>18.8636363636364</v>
      </c>
    </row>
    <row r="998" ht="17" customHeight="1">
      <c r="A998" t="s" s="15">
        <v>13</v>
      </c>
      <c r="B998" s="19">
        <v>26.4</v>
      </c>
      <c r="C998" s="19">
        <v>26.3</v>
      </c>
      <c r="D998" s="20">
        <v>26.7090909090909</v>
      </c>
      <c r="E998" s="21"/>
      <c r="F998" s="19">
        <v>14.2</v>
      </c>
      <c r="G998" s="19">
        <v>14.6</v>
      </c>
      <c r="H998" s="20">
        <v>14.5545454545455</v>
      </c>
    </row>
    <row r="999" ht="17" customHeight="1">
      <c r="A999" t="s" s="15">
        <v>14</v>
      </c>
      <c r="B999" s="19">
        <v>23.7</v>
      </c>
      <c r="C999" s="19">
        <v>23.6</v>
      </c>
      <c r="D999" s="20">
        <v>24.1272727272727</v>
      </c>
      <c r="E999" s="21"/>
      <c r="F999" s="19">
        <v>12.2</v>
      </c>
      <c r="G999" s="19">
        <v>12.2</v>
      </c>
      <c r="H999" s="20">
        <v>12.2727272727273</v>
      </c>
    </row>
    <row r="1000" ht="17" customHeight="1">
      <c r="A1000" t="s" s="15">
        <v>15</v>
      </c>
      <c r="B1000" s="19">
        <v>23.4</v>
      </c>
      <c r="C1000" s="19">
        <v>23.2</v>
      </c>
      <c r="D1000" s="20">
        <v>24.0190476190476</v>
      </c>
      <c r="E1000" s="21"/>
      <c r="F1000" s="19">
        <v>10.4</v>
      </c>
      <c r="G1000" s="19">
        <v>10.7</v>
      </c>
      <c r="H1000" s="20">
        <v>10.647619047619</v>
      </c>
    </row>
    <row r="1001" ht="17" customHeight="1">
      <c r="A1001" t="s" s="15">
        <v>16</v>
      </c>
      <c r="B1001" s="19">
        <v>25.1</v>
      </c>
      <c r="C1001" s="19">
        <v>24.8</v>
      </c>
      <c r="D1001" s="20">
        <v>25.7380952380952</v>
      </c>
      <c r="E1001" s="21"/>
      <c r="F1001" s="19">
        <v>11.4</v>
      </c>
      <c r="G1001" s="19">
        <v>11.6</v>
      </c>
      <c r="H1001" s="20">
        <v>11.2857142857143</v>
      </c>
    </row>
    <row r="1002" ht="17" customHeight="1">
      <c r="A1002" t="s" s="15">
        <v>17</v>
      </c>
      <c r="B1002" s="19">
        <v>27.6</v>
      </c>
      <c r="C1002" s="19">
        <v>27.6</v>
      </c>
      <c r="D1002" s="20">
        <v>28.5571428571429</v>
      </c>
      <c r="E1002" s="21"/>
      <c r="F1002" s="19">
        <v>14.7</v>
      </c>
      <c r="G1002" s="19">
        <v>14.6</v>
      </c>
      <c r="H1002" s="20">
        <v>14.7238095238095</v>
      </c>
    </row>
    <row r="1003" ht="17" customHeight="1">
      <c r="A1003" t="s" s="15">
        <v>18</v>
      </c>
      <c r="B1003" s="19">
        <v>30.1</v>
      </c>
      <c r="C1003" s="19">
        <v>29.9</v>
      </c>
      <c r="D1003" s="20">
        <v>30.352380952381</v>
      </c>
      <c r="E1003" s="21"/>
      <c r="F1003" s="19">
        <v>17.6</v>
      </c>
      <c r="G1003" s="19">
        <v>17.7</v>
      </c>
      <c r="H1003" s="20">
        <v>17.8809523809524</v>
      </c>
    </row>
    <row r="1004" ht="17" customHeight="1">
      <c r="A1004" t="s" s="15">
        <v>19</v>
      </c>
      <c r="B1004" s="19">
        <v>31.4</v>
      </c>
      <c r="C1004" s="19">
        <v>31.4</v>
      </c>
      <c r="D1004" s="20">
        <v>31.5904761904762</v>
      </c>
      <c r="E1004" s="21"/>
      <c r="F1004" s="19">
        <v>19.8</v>
      </c>
      <c r="G1004" s="19">
        <v>20</v>
      </c>
      <c r="H1004" s="20">
        <v>20.0047619047619</v>
      </c>
    </row>
    <row r="1005" ht="17" customHeight="1">
      <c r="A1005" t="s" s="15">
        <v>20</v>
      </c>
      <c r="B1005" s="19">
        <v>32.4</v>
      </c>
      <c r="C1005" s="19">
        <v>32.2</v>
      </c>
      <c r="D1005" s="20">
        <v>32.8285714285714</v>
      </c>
      <c r="E1005" s="21"/>
      <c r="F1005" s="19">
        <v>21.6</v>
      </c>
      <c r="G1005" s="19">
        <v>21.6</v>
      </c>
      <c r="H1005" s="20">
        <v>21.8761904761905</v>
      </c>
    </row>
    <row r="1006" ht="17" customHeight="1">
      <c r="A1006" t="s" s="16">
        <v>21</v>
      </c>
      <c r="B1006" s="22">
        <f>AVERAGE(B994:B1005)</f>
        <v>28.5916666666667</v>
      </c>
      <c r="C1006" s="22">
        <f>AVERAGE(C994:C1005)</f>
        <v>28.5333333333333</v>
      </c>
      <c r="D1006" s="22">
        <f>AVERAGE(D994:D1005)</f>
        <v>29.0938852813853</v>
      </c>
      <c r="E1006" s="11"/>
      <c r="F1006" s="22">
        <f>AVERAGE(F994:F1005)</f>
        <v>17.1</v>
      </c>
      <c r="G1006" s="22">
        <f>AVERAGE(G994:G1005)</f>
        <v>17.2416666666667</v>
      </c>
      <c r="H1006" s="22">
        <f>AVERAGE(H994:H1005)</f>
        <v>17.4337842712843</v>
      </c>
    </row>
    <row r="1007" ht="17" customHeight="1">
      <c r="A1007" s="12"/>
      <c r="B1007" s="10"/>
      <c r="C1007" s="10"/>
      <c r="D1007" s="10"/>
      <c r="E1007" s="11"/>
      <c r="F1007" s="10"/>
      <c r="G1007" s="10"/>
      <c r="H1007" s="10"/>
    </row>
    <row r="1008" ht="17" customHeight="1">
      <c r="A1008" s="12"/>
      <c r="B1008" s="10"/>
      <c r="C1008" s="10"/>
      <c r="D1008" s="10"/>
      <c r="E1008" s="11"/>
      <c r="F1008" s="10"/>
      <c r="G1008" s="10"/>
      <c r="H1008" s="10"/>
    </row>
    <row r="1009" ht="40.8" customHeight="1">
      <c r="A1009" t="s" s="15">
        <v>213</v>
      </c>
      <c r="B1009" t="s" s="16">
        <v>101</v>
      </c>
      <c r="C1009" t="s" s="16">
        <v>5</v>
      </c>
      <c r="D1009" t="s" s="15">
        <v>214</v>
      </c>
      <c r="E1009" s="17"/>
      <c r="F1009" t="s" s="18">
        <v>103</v>
      </c>
      <c r="G1009" t="s" s="16">
        <v>8</v>
      </c>
      <c r="H1009" t="s" s="15">
        <v>214</v>
      </c>
    </row>
    <row r="1010" ht="17" customHeight="1">
      <c r="A1010" t="s" s="15">
        <v>9</v>
      </c>
      <c r="B1010" s="19">
        <v>35.5</v>
      </c>
      <c r="C1010" s="19">
        <v>36.4</v>
      </c>
      <c r="D1010" s="20">
        <v>36.1045454545455</v>
      </c>
      <c r="E1010" s="21"/>
      <c r="F1010" s="19">
        <v>21.1</v>
      </c>
      <c r="G1010" s="19">
        <v>21.6</v>
      </c>
      <c r="H1010" s="20">
        <v>22.8818181818182</v>
      </c>
    </row>
    <row r="1011" ht="17" customHeight="1">
      <c r="A1011" t="s" s="15">
        <v>10</v>
      </c>
      <c r="B1011" s="19">
        <v>35.3</v>
      </c>
      <c r="C1011" s="19">
        <v>35.6</v>
      </c>
      <c r="D1011" s="20">
        <v>34.7454545454545</v>
      </c>
      <c r="E1011" s="21"/>
      <c r="F1011" s="19">
        <v>20.9</v>
      </c>
      <c r="G1011" s="19">
        <v>21.2</v>
      </c>
      <c r="H1011" s="20">
        <v>21.6772727272727</v>
      </c>
    </row>
    <row r="1012" ht="17" customHeight="1">
      <c r="A1012" t="s" s="15">
        <v>11</v>
      </c>
      <c r="B1012" s="19">
        <v>32.6</v>
      </c>
      <c r="C1012" s="19">
        <v>33.2</v>
      </c>
      <c r="D1012" s="20">
        <v>32.8727272727273</v>
      </c>
      <c r="E1012" s="21"/>
      <c r="F1012" s="19">
        <v>18.1</v>
      </c>
      <c r="G1012" s="19">
        <v>18.4</v>
      </c>
      <c r="H1012" s="20">
        <v>19.3545454545455</v>
      </c>
    </row>
    <row r="1013" ht="17" customHeight="1">
      <c r="A1013" t="s" s="15">
        <v>12</v>
      </c>
      <c r="B1013" s="19">
        <v>28.9</v>
      </c>
      <c r="C1013" s="19">
        <v>29.2</v>
      </c>
      <c r="D1013" s="20">
        <v>29.1136363636364</v>
      </c>
      <c r="E1013" s="21"/>
      <c r="F1013" s="19">
        <v>13.4</v>
      </c>
      <c r="G1013" s="19">
        <v>13.2</v>
      </c>
      <c r="H1013" s="20">
        <v>14.4318181818182</v>
      </c>
    </row>
    <row r="1014" ht="17" customHeight="1">
      <c r="A1014" t="s" s="15">
        <v>13</v>
      </c>
      <c r="B1014" s="19">
        <v>24.2</v>
      </c>
      <c r="C1014" s="19">
        <v>24.7</v>
      </c>
      <c r="D1014" s="20">
        <v>24.1454545454545</v>
      </c>
      <c r="E1014" s="21"/>
      <c r="F1014" s="19">
        <v>8.300000000000001</v>
      </c>
      <c r="G1014" s="19">
        <v>8.4</v>
      </c>
      <c r="H1014" s="20">
        <v>8.699999999999999</v>
      </c>
    </row>
    <row r="1015" ht="17" customHeight="1">
      <c r="A1015" t="s" s="15">
        <v>14</v>
      </c>
      <c r="B1015" s="19">
        <v>20.4</v>
      </c>
      <c r="C1015" s="19">
        <v>20.7</v>
      </c>
      <c r="D1015" s="20">
        <v>20.4090909090909</v>
      </c>
      <c r="E1015" s="21"/>
      <c r="F1015" s="19">
        <v>6.2</v>
      </c>
      <c r="G1015" s="19">
        <v>5.7</v>
      </c>
      <c r="H1015" s="20">
        <v>6.09545454545455</v>
      </c>
    </row>
    <row r="1016" ht="17" customHeight="1">
      <c r="A1016" t="s" s="15">
        <v>15</v>
      </c>
      <c r="B1016" s="19">
        <v>20</v>
      </c>
      <c r="C1016" s="19">
        <v>20.2</v>
      </c>
      <c r="D1016" s="20">
        <v>20.647619047619</v>
      </c>
      <c r="E1016" s="21"/>
      <c r="F1016" s="19">
        <v>4.4</v>
      </c>
      <c r="G1016" s="19">
        <v>4.5</v>
      </c>
      <c r="H1016" s="20">
        <v>4.68571428571429</v>
      </c>
    </row>
    <row r="1017" ht="17" customHeight="1">
      <c r="A1017" t="s" s="15">
        <v>16</v>
      </c>
      <c r="B1017" s="19">
        <v>22.6</v>
      </c>
      <c r="C1017" s="19">
        <v>22.7</v>
      </c>
      <c r="D1017" s="20">
        <v>23.0714285714286</v>
      </c>
      <c r="E1017" s="21"/>
      <c r="F1017" s="19">
        <v>5.5</v>
      </c>
      <c r="G1017" s="19">
        <v>5.6</v>
      </c>
      <c r="H1017" s="20">
        <v>5.97142857142857</v>
      </c>
    </row>
    <row r="1018" ht="17" customHeight="1">
      <c r="A1018" t="s" s="15">
        <v>17</v>
      </c>
      <c r="B1018" s="19">
        <v>26.7</v>
      </c>
      <c r="C1018" s="19">
        <v>26.9</v>
      </c>
      <c r="D1018" s="20">
        <v>27.6285714285714</v>
      </c>
      <c r="E1018" s="21"/>
      <c r="F1018" s="19">
        <v>9.6</v>
      </c>
      <c r="G1018" s="19">
        <v>9.4</v>
      </c>
      <c r="H1018" s="20">
        <v>10.9238095238095</v>
      </c>
    </row>
    <row r="1019" ht="17" customHeight="1">
      <c r="A1019" t="s" s="15">
        <v>18</v>
      </c>
      <c r="B1019" s="19">
        <v>30.8</v>
      </c>
      <c r="C1019" s="19">
        <v>31.2</v>
      </c>
      <c r="D1019" s="20">
        <v>31.1952380952381</v>
      </c>
      <c r="E1019" s="21"/>
      <c r="F1019" s="19">
        <v>14.1</v>
      </c>
      <c r="G1019" s="19">
        <v>14.3</v>
      </c>
      <c r="H1019" s="20">
        <v>15.2</v>
      </c>
    </row>
    <row r="1020" ht="17" customHeight="1">
      <c r="A1020" t="s" s="15">
        <v>19</v>
      </c>
      <c r="B1020" s="19">
        <v>34</v>
      </c>
      <c r="C1020" s="19">
        <v>34.2</v>
      </c>
      <c r="D1020" s="20">
        <v>33.7714285714286</v>
      </c>
      <c r="E1020" s="21"/>
      <c r="F1020" s="19">
        <v>18</v>
      </c>
      <c r="G1020" s="19">
        <v>18</v>
      </c>
      <c r="H1020" s="20">
        <v>18.9238095238095</v>
      </c>
    </row>
    <row r="1021" ht="17" customHeight="1">
      <c r="A1021" t="s" s="15">
        <v>20</v>
      </c>
      <c r="B1021" s="19">
        <v>35.1</v>
      </c>
      <c r="C1021" s="19">
        <v>35.8</v>
      </c>
      <c r="D1021" s="20">
        <v>35.4142857142857</v>
      </c>
      <c r="E1021" s="21"/>
      <c r="F1021" s="19">
        <v>20.1</v>
      </c>
      <c r="G1021" s="19">
        <v>20.3</v>
      </c>
      <c r="H1021" s="20">
        <v>21.5</v>
      </c>
    </row>
    <row r="1022" ht="17" customHeight="1">
      <c r="A1022" t="s" s="16">
        <v>21</v>
      </c>
      <c r="B1022" s="22">
        <f>AVERAGE(B1010:B1021)</f>
        <v>28.8416666666667</v>
      </c>
      <c r="C1022" s="22">
        <f>AVERAGE(C1010:C1021)</f>
        <v>29.2333333333333</v>
      </c>
      <c r="D1022" s="22">
        <f>AVERAGE(D1010:D1021)</f>
        <v>29.093290043290</v>
      </c>
      <c r="E1022" s="11"/>
      <c r="F1022" s="22">
        <f>AVERAGE(F1010:F1021)</f>
        <v>13.3083333333333</v>
      </c>
      <c r="G1022" s="22">
        <f>AVERAGE(G1010:G1021)</f>
        <v>13.3833333333333</v>
      </c>
      <c r="H1022" s="22">
        <f>AVERAGE(H1010:H1021)</f>
        <v>14.1954725829726</v>
      </c>
    </row>
    <row r="1023" ht="17" customHeight="1">
      <c r="A1023" s="12"/>
      <c r="B1023" s="10"/>
      <c r="C1023" s="10"/>
      <c r="D1023" s="10"/>
      <c r="E1023" s="11"/>
      <c r="F1023" s="10"/>
      <c r="G1023" s="10"/>
      <c r="H1023" s="10"/>
    </row>
    <row r="1024" ht="17" customHeight="1">
      <c r="A1024" s="12"/>
      <c r="B1024" s="10"/>
      <c r="C1024" s="10"/>
      <c r="D1024" s="10"/>
      <c r="E1024" s="11"/>
      <c r="F1024" s="10"/>
      <c r="G1024" s="10"/>
      <c r="H1024" s="10"/>
    </row>
    <row r="1025" ht="40.8" customHeight="1">
      <c r="A1025" t="s" s="15">
        <v>215</v>
      </c>
      <c r="B1025" t="s" s="18">
        <v>202</v>
      </c>
      <c r="C1025" t="s" s="16">
        <v>5</v>
      </c>
      <c r="D1025" t="s" s="15">
        <v>216</v>
      </c>
      <c r="E1025" s="17"/>
      <c r="F1025" t="s" s="18">
        <v>204</v>
      </c>
      <c r="G1025" t="s" s="16">
        <v>8</v>
      </c>
      <c r="H1025" t="s" s="15">
        <v>216</v>
      </c>
    </row>
    <row r="1026" ht="17" customHeight="1">
      <c r="A1026" t="s" s="15">
        <v>9</v>
      </c>
      <c r="B1026" s="19">
        <v>27.6</v>
      </c>
      <c r="C1026" s="19">
        <v>28.2</v>
      </c>
      <c r="D1026" s="20">
        <v>28.6181818181818</v>
      </c>
      <c r="E1026" s="21"/>
      <c r="F1026" s="19">
        <v>15.9</v>
      </c>
      <c r="G1026" s="19">
        <v>16.2</v>
      </c>
      <c r="H1026" s="20">
        <v>17.7409090909091</v>
      </c>
    </row>
    <row r="1027" ht="17" customHeight="1">
      <c r="A1027" t="s" s="15">
        <v>10</v>
      </c>
      <c r="B1027" s="19">
        <v>26.9</v>
      </c>
      <c r="C1027" s="19">
        <v>27.2</v>
      </c>
      <c r="D1027" s="20">
        <v>27.6409090909091</v>
      </c>
      <c r="E1027" s="21"/>
      <c r="F1027" s="19">
        <v>16.1</v>
      </c>
      <c r="G1027" s="19">
        <v>16.1</v>
      </c>
      <c r="H1027" s="20">
        <v>17.5818181818182</v>
      </c>
    </row>
    <row r="1028" ht="17" customHeight="1">
      <c r="A1028" t="s" s="15">
        <v>11</v>
      </c>
      <c r="B1028" s="19">
        <v>25.4</v>
      </c>
      <c r="C1028" s="19">
        <v>25.7</v>
      </c>
      <c r="D1028" s="20">
        <v>25.9863636363636</v>
      </c>
      <c r="E1028" s="21"/>
      <c r="F1028" s="19">
        <v>14.6</v>
      </c>
      <c r="G1028" s="19">
        <v>14.8</v>
      </c>
      <c r="H1028" s="20">
        <v>16.4545454545455</v>
      </c>
    </row>
    <row r="1029" ht="17" customHeight="1">
      <c r="A1029" t="s" s="15">
        <v>12</v>
      </c>
      <c r="B1029" s="19">
        <v>23.2</v>
      </c>
      <c r="C1029" s="19">
        <v>23.1</v>
      </c>
      <c r="D1029" s="20">
        <v>23.3181818181818</v>
      </c>
      <c r="E1029" s="21"/>
      <c r="F1029" s="19">
        <v>11.4</v>
      </c>
      <c r="G1029" s="19">
        <v>11.4</v>
      </c>
      <c r="H1029" s="20">
        <v>13.5318181818182</v>
      </c>
    </row>
    <row r="1030" ht="17" customHeight="1">
      <c r="A1030" t="s" s="15">
        <v>13</v>
      </c>
      <c r="B1030" s="19">
        <v>19.5</v>
      </c>
      <c r="C1030" s="19">
        <v>19.6</v>
      </c>
      <c r="D1030" s="20">
        <v>19.8954545454545</v>
      </c>
      <c r="E1030" s="21"/>
      <c r="F1030" s="19">
        <v>7.9</v>
      </c>
      <c r="G1030" s="19">
        <v>8.1</v>
      </c>
      <c r="H1030" s="20">
        <v>9.868181818181821</v>
      </c>
    </row>
    <row r="1031" ht="17" customHeight="1">
      <c r="A1031" t="s" s="15">
        <v>14</v>
      </c>
      <c r="B1031" s="19">
        <v>16.6</v>
      </c>
      <c r="C1031" s="19">
        <v>16.7</v>
      </c>
      <c r="D1031" s="20">
        <v>17.0409090909091</v>
      </c>
      <c r="E1031" s="21"/>
      <c r="F1031" s="19">
        <v>5.8</v>
      </c>
      <c r="G1031" s="19">
        <v>5.8</v>
      </c>
      <c r="H1031" s="20">
        <v>7.69090909090909</v>
      </c>
    </row>
    <row r="1032" ht="17" customHeight="1">
      <c r="A1032" t="s" s="15">
        <v>15</v>
      </c>
      <c r="B1032" s="19">
        <v>16.2</v>
      </c>
      <c r="C1032" s="19">
        <v>16.2</v>
      </c>
      <c r="D1032" s="20">
        <v>16.9809523809524</v>
      </c>
      <c r="E1032" s="21"/>
      <c r="F1032" s="19">
        <v>4.6</v>
      </c>
      <c r="G1032" s="19">
        <v>4.8</v>
      </c>
      <c r="H1032" s="20">
        <v>6.65714285714286</v>
      </c>
    </row>
    <row r="1033" ht="17" customHeight="1">
      <c r="A1033" t="s" s="15">
        <v>16</v>
      </c>
      <c r="B1033" s="19">
        <v>18.1</v>
      </c>
      <c r="C1033" s="19">
        <v>18.1</v>
      </c>
      <c r="D1033" s="20">
        <v>18.8857142857143</v>
      </c>
      <c r="E1033" s="21"/>
      <c r="F1033" s="19">
        <v>5.3</v>
      </c>
      <c r="G1033" s="19">
        <v>5.5</v>
      </c>
      <c r="H1033" s="20">
        <v>7.46666666666667</v>
      </c>
    </row>
    <row r="1034" ht="17" customHeight="1">
      <c r="A1034" t="s" s="15">
        <v>17</v>
      </c>
      <c r="B1034" s="19">
        <v>21.6</v>
      </c>
      <c r="C1034" s="19">
        <v>21.4</v>
      </c>
      <c r="D1034" s="20">
        <v>22.5857142857143</v>
      </c>
      <c r="E1034" s="21"/>
      <c r="F1034" s="19">
        <v>8.300000000000001</v>
      </c>
      <c r="G1034" s="19">
        <v>8.199999999999999</v>
      </c>
      <c r="H1034" s="20">
        <v>10.6142857142857</v>
      </c>
    </row>
    <row r="1035" ht="17" customHeight="1">
      <c r="A1035" t="s" s="15">
        <v>18</v>
      </c>
      <c r="B1035" s="19">
        <v>24.5</v>
      </c>
      <c r="C1035" s="19">
        <v>24.6</v>
      </c>
      <c r="D1035" s="20">
        <v>24.8238095238095</v>
      </c>
      <c r="E1035" s="21"/>
      <c r="F1035" s="19">
        <v>11</v>
      </c>
      <c r="G1035" s="19">
        <v>11.3</v>
      </c>
      <c r="H1035" s="20">
        <v>12.8904761904762</v>
      </c>
    </row>
    <row r="1036" ht="17" customHeight="1">
      <c r="A1036" t="s" s="15">
        <v>19</v>
      </c>
      <c r="B1036" s="19">
        <v>26.9</v>
      </c>
      <c r="C1036" s="19">
        <v>26.8</v>
      </c>
      <c r="D1036" s="20">
        <v>26.7619047619048</v>
      </c>
      <c r="E1036" s="21"/>
      <c r="F1036" s="19">
        <v>13.6</v>
      </c>
      <c r="G1036" s="19">
        <v>13.7</v>
      </c>
      <c r="H1036" s="20">
        <v>15</v>
      </c>
    </row>
    <row r="1037" ht="17" customHeight="1">
      <c r="A1037" t="s" s="15">
        <v>20</v>
      </c>
      <c r="B1037" s="19">
        <v>28.1</v>
      </c>
      <c r="C1037" s="19">
        <v>27.9</v>
      </c>
      <c r="D1037" s="20">
        <v>27.8952380952381</v>
      </c>
      <c r="E1037" s="21"/>
      <c r="F1037" s="19">
        <v>15.3</v>
      </c>
      <c r="G1037" s="19">
        <v>15.3</v>
      </c>
      <c r="H1037" s="20">
        <v>16.7952380952381</v>
      </c>
    </row>
    <row r="1038" ht="17" customHeight="1">
      <c r="A1038" t="s" s="16">
        <v>21</v>
      </c>
      <c r="B1038" s="22">
        <f>AVERAGE(B1026:B1037)</f>
        <v>22.8833333333333</v>
      </c>
      <c r="C1038" s="22">
        <f>AVERAGE(C1026:C1037)</f>
        <v>22.9583333333333</v>
      </c>
      <c r="D1038" s="22">
        <f>AVERAGE(D1026:D1037)</f>
        <v>23.3694444444444</v>
      </c>
      <c r="E1038" s="11"/>
      <c r="F1038" s="22">
        <f>AVERAGE(F1026:F1037)</f>
        <v>10.8166666666667</v>
      </c>
      <c r="G1038" s="22">
        <f>AVERAGE(G1026:G1037)</f>
        <v>10.9333333333333</v>
      </c>
      <c r="H1038" s="22">
        <f>AVERAGE(H1026:H1037)</f>
        <v>12.6909992784993</v>
      </c>
    </row>
    <row r="1039" ht="17" customHeight="1">
      <c r="A1039" s="12"/>
      <c r="B1039" s="10"/>
      <c r="C1039" s="10"/>
      <c r="D1039" s="10"/>
      <c r="E1039" s="11"/>
      <c r="F1039" s="10"/>
      <c r="G1039" s="10"/>
      <c r="H1039" s="10"/>
    </row>
    <row r="1040" ht="17" customHeight="1">
      <c r="A1040" s="12"/>
      <c r="B1040" s="10"/>
      <c r="C1040" s="10"/>
      <c r="D1040" s="10"/>
      <c r="E1040" s="11"/>
      <c r="F1040" s="10"/>
      <c r="G1040" s="10"/>
      <c r="H1040" s="10"/>
    </row>
    <row r="1041" ht="40.8" customHeight="1">
      <c r="A1041" t="s" s="15">
        <v>217</v>
      </c>
      <c r="B1041" t="s" s="18">
        <v>218</v>
      </c>
      <c r="C1041" t="s" s="16">
        <v>5</v>
      </c>
      <c r="D1041" t="s" s="15">
        <v>219</v>
      </c>
      <c r="E1041" s="17"/>
      <c r="F1041" t="s" s="18">
        <v>220</v>
      </c>
      <c r="G1041" t="s" s="16">
        <v>8</v>
      </c>
      <c r="H1041" t="s" s="15">
        <v>219</v>
      </c>
    </row>
    <row r="1042" ht="17" customHeight="1">
      <c r="A1042" t="s" s="15">
        <v>9</v>
      </c>
      <c r="B1042" s="19">
        <v>29.7</v>
      </c>
      <c r="C1042" s="19">
        <v>29.7</v>
      </c>
      <c r="D1042" s="20">
        <v>29.2045454545455</v>
      </c>
      <c r="E1042" s="21"/>
      <c r="F1042" s="19">
        <v>20.5</v>
      </c>
      <c r="G1042" s="19">
        <v>20.6</v>
      </c>
      <c r="H1042" s="20">
        <v>21.4727272727273</v>
      </c>
    </row>
    <row r="1043" ht="17" customHeight="1">
      <c r="A1043" t="s" s="15">
        <v>10</v>
      </c>
      <c r="B1043" s="19">
        <v>29.2</v>
      </c>
      <c r="C1043" s="19">
        <v>29.2</v>
      </c>
      <c r="D1043" s="20">
        <v>29.0090909090909</v>
      </c>
      <c r="E1043" s="21"/>
      <c r="F1043" s="19">
        <v>20.3</v>
      </c>
      <c r="G1043" s="19">
        <v>20.4</v>
      </c>
      <c r="H1043" s="20">
        <v>21.1818181818182</v>
      </c>
    </row>
    <row r="1044" ht="17" customHeight="1">
      <c r="A1044" t="s" s="15">
        <v>11</v>
      </c>
      <c r="B1044" s="19">
        <v>27.9</v>
      </c>
      <c r="C1044" s="19">
        <v>27.9</v>
      </c>
      <c r="D1044" s="20">
        <v>28.0136363636364</v>
      </c>
      <c r="E1044" s="21"/>
      <c r="F1044" s="19">
        <v>19.1</v>
      </c>
      <c r="G1044" s="19">
        <v>19</v>
      </c>
      <c r="H1044" s="20">
        <v>19.8227272727273</v>
      </c>
    </row>
    <row r="1045" ht="17" customHeight="1">
      <c r="A1045" t="s" s="15">
        <v>12</v>
      </c>
      <c r="B1045" s="19">
        <v>26.1</v>
      </c>
      <c r="C1045" s="19">
        <v>26.2</v>
      </c>
      <c r="D1045" s="20">
        <v>26.1</v>
      </c>
      <c r="E1045" s="21"/>
      <c r="F1045" s="19">
        <v>16.4</v>
      </c>
      <c r="G1045" s="19">
        <v>16.4</v>
      </c>
      <c r="H1045" s="20">
        <v>16.5590909090909</v>
      </c>
    </row>
    <row r="1046" ht="17" customHeight="1">
      <c r="A1046" t="s" s="15">
        <v>13</v>
      </c>
      <c r="B1046" s="19">
        <v>23.1</v>
      </c>
      <c r="C1046" s="19">
        <v>23.2</v>
      </c>
      <c r="D1046" s="20">
        <v>23.6681818181818</v>
      </c>
      <c r="E1046" s="21"/>
      <c r="F1046" s="19">
        <v>12.9</v>
      </c>
      <c r="G1046" s="19">
        <v>13.1</v>
      </c>
      <c r="H1046" s="20">
        <v>12.8318181818182</v>
      </c>
    </row>
    <row r="1047" ht="17" customHeight="1">
      <c r="A1047" t="s" s="15">
        <v>14</v>
      </c>
      <c r="B1047" s="19">
        <v>20.7</v>
      </c>
      <c r="C1047" s="19">
        <v>20.8</v>
      </c>
      <c r="D1047" s="20">
        <v>21.4090909090909</v>
      </c>
      <c r="E1047" s="21"/>
      <c r="F1047" s="19">
        <v>10.6</v>
      </c>
      <c r="G1047" s="19">
        <v>10.8</v>
      </c>
      <c r="H1047" s="20">
        <v>10.9136363636364</v>
      </c>
    </row>
    <row r="1048" ht="17" customHeight="1">
      <c r="A1048" t="s" s="15">
        <v>15</v>
      </c>
      <c r="B1048" s="19">
        <v>20.3</v>
      </c>
      <c r="C1048" s="19">
        <v>20.3</v>
      </c>
      <c r="D1048" s="20">
        <v>21.1761904761905</v>
      </c>
      <c r="E1048" s="21"/>
      <c r="F1048" s="19">
        <v>9.199999999999999</v>
      </c>
      <c r="G1048" s="19">
        <v>9.699999999999999</v>
      </c>
      <c r="H1048" s="20">
        <v>9.1952380952381</v>
      </c>
    </row>
    <row r="1049" ht="17" customHeight="1">
      <c r="A1049" t="s" s="15">
        <v>16</v>
      </c>
      <c r="B1049" s="19">
        <v>21.8</v>
      </c>
      <c r="C1049" s="19">
        <v>21.7</v>
      </c>
      <c r="D1049" s="20">
        <v>22.252380952381</v>
      </c>
      <c r="E1049" s="21"/>
      <c r="F1049" s="19">
        <v>9.9</v>
      </c>
      <c r="G1049" s="19">
        <v>10</v>
      </c>
      <c r="H1049" s="20">
        <v>9.71904761904762</v>
      </c>
    </row>
    <row r="1050" ht="17" customHeight="1">
      <c r="A1050" t="s" s="15">
        <v>17</v>
      </c>
      <c r="B1050" s="19">
        <v>24.3</v>
      </c>
      <c r="C1050" s="19">
        <v>24.2</v>
      </c>
      <c r="D1050" s="20">
        <v>24.3714285714286</v>
      </c>
      <c r="E1050" s="21"/>
      <c r="F1050" s="19">
        <v>12.7</v>
      </c>
      <c r="G1050" s="19">
        <v>12.7</v>
      </c>
      <c r="H1050" s="20">
        <v>12.952380952381</v>
      </c>
    </row>
    <row r="1051" ht="17" customHeight="1">
      <c r="A1051" t="s" s="15">
        <v>18</v>
      </c>
      <c r="B1051" s="19">
        <v>26.5</v>
      </c>
      <c r="C1051" s="19">
        <v>26.2</v>
      </c>
      <c r="D1051" s="20">
        <v>25.6809523809524</v>
      </c>
      <c r="E1051" s="21"/>
      <c r="F1051" s="19">
        <v>15.6</v>
      </c>
      <c r="G1051" s="19">
        <v>15.7</v>
      </c>
      <c r="H1051" s="20">
        <v>15.8809523809524</v>
      </c>
    </row>
    <row r="1052" ht="17" customHeight="1">
      <c r="A1052" t="s" s="15">
        <v>19</v>
      </c>
      <c r="B1052" s="19">
        <v>28.2</v>
      </c>
      <c r="C1052" s="19">
        <v>27.9</v>
      </c>
      <c r="D1052" s="20">
        <v>27.0666666666667</v>
      </c>
      <c r="E1052" s="21"/>
      <c r="F1052" s="19">
        <v>17.9</v>
      </c>
      <c r="G1052" s="19">
        <v>18.1</v>
      </c>
      <c r="H1052" s="20">
        <v>18.4142857142857</v>
      </c>
    </row>
    <row r="1053" ht="17" customHeight="1">
      <c r="A1053" t="s" s="15">
        <v>20</v>
      </c>
      <c r="B1053" s="19">
        <v>29.5</v>
      </c>
      <c r="C1053" s="19">
        <v>29.2</v>
      </c>
      <c r="D1053" s="20">
        <v>28.3904761904762</v>
      </c>
      <c r="E1053" s="21"/>
      <c r="F1053" s="19">
        <v>19.7</v>
      </c>
      <c r="G1053" s="19">
        <v>19.7</v>
      </c>
      <c r="H1053" s="20">
        <v>20.3190476190476</v>
      </c>
    </row>
    <row r="1054" ht="17" customHeight="1">
      <c r="A1054" t="s" s="16">
        <v>21</v>
      </c>
      <c r="B1054" s="22">
        <f>AVERAGE(B1042:B1053)</f>
        <v>25.6083333333333</v>
      </c>
      <c r="C1054" s="22">
        <f>AVERAGE(C1042:C1053)</f>
        <v>25.5416666666667</v>
      </c>
      <c r="D1054" s="22">
        <f>AVERAGE(D1042:D1053)</f>
        <v>25.5285533910534</v>
      </c>
      <c r="E1054" s="11"/>
      <c r="F1054" s="22">
        <f>AVERAGE(F1042:F1053)</f>
        <v>15.4</v>
      </c>
      <c r="G1054" s="22">
        <f>AVERAGE(G1042:G1053)</f>
        <v>15.5166666666667</v>
      </c>
      <c r="H1054" s="22">
        <f>AVERAGE(H1042:H1053)</f>
        <v>15.7718975468976</v>
      </c>
    </row>
    <row r="1055" ht="17" customHeight="1">
      <c r="A1055" s="12"/>
      <c r="B1055" s="10"/>
      <c r="C1055" s="10"/>
      <c r="D1055" s="10"/>
      <c r="E1055" s="11"/>
      <c r="F1055" s="10"/>
      <c r="G1055" s="10"/>
      <c r="H1055" s="10"/>
    </row>
    <row r="1056" ht="17" customHeight="1">
      <c r="A1056" t="s" s="27">
        <v>221</v>
      </c>
      <c r="B1056" s="28">
        <f>AVERAGE(B766,B782,B798,B814,B830,B846,B862,B878,B894,B910,B1054,B1038,B1022,B1006,B990,B974,B958,B942,B926)</f>
        <v>28.2622807017544</v>
      </c>
      <c r="C1056" s="28">
        <f>AVERAGE(C766,C782,C798,C814,C830,C846,C862,C878,C894,C910,C1054,C1038,C1022,C1006,C990,C974,C958,C942,C926)</f>
        <v>28.3201754385965</v>
      </c>
      <c r="D1056" s="28">
        <f>AVERAGE(D766,D782,D798,D814,D830,D846,D862,D878,D894,D910,D1054,D1038,D1022,D1006,D990,D974,D958,D942,D926)</f>
        <v>28.8027077092799</v>
      </c>
      <c r="E1056" s="11"/>
      <c r="F1056" s="28">
        <f>AVERAGE(F766,F782,F798,F814,F830,F846,F862,F878,F894,F910,F1054,F1038,F1022,F1006,F990,F974,F958,F942,F926)</f>
        <v>16.0451754385965</v>
      </c>
      <c r="G1056" s="28">
        <f>AVERAGE(G766,G782,G798,G814,G830,G846,G862,G878,G894,G910,G1054,G1038,G1022,G1006,G990,G974,G958,G942,G926)</f>
        <v>16.1478070175439</v>
      </c>
      <c r="H1056" s="28">
        <f>AVERAGE(H766,H782,H798,H814,H830,H846,H862,H878,H894,H910,H1054,H1038,H1022,H1006,H990,H974,H958,H942,H926)</f>
        <v>16.7505836952006</v>
      </c>
    </row>
    <row r="1057" ht="17" customHeight="1">
      <c r="A1057" s="12"/>
      <c r="B1057" s="10"/>
      <c r="C1057" s="10"/>
      <c r="D1057" s="10"/>
      <c r="E1057" s="11"/>
      <c r="F1057" s="10"/>
      <c r="G1057" s="10"/>
      <c r="H1057" s="10"/>
    </row>
    <row r="1058" ht="17" customHeight="1">
      <c r="A1058" t="s" s="9">
        <v>222</v>
      </c>
      <c r="B1058" s="10"/>
      <c r="C1058" s="10"/>
      <c r="D1058" s="10"/>
      <c r="E1058" s="11"/>
      <c r="F1058" s="10"/>
      <c r="G1058" s="10"/>
      <c r="H1058" s="10"/>
    </row>
    <row r="1059" ht="17" customHeight="1">
      <c r="A1059" s="12"/>
      <c r="B1059" s="10"/>
      <c r="C1059" s="10"/>
      <c r="D1059" s="10"/>
      <c r="E1059" s="11"/>
      <c r="F1059" s="10"/>
      <c r="G1059" s="10"/>
      <c r="H1059" s="10"/>
    </row>
    <row r="1060" ht="47" customHeight="1">
      <c r="A1060" t="s" s="15">
        <v>223</v>
      </c>
      <c r="B1060" t="s" s="18">
        <v>224</v>
      </c>
      <c r="C1060" t="s" s="16">
        <v>24</v>
      </c>
      <c r="D1060" t="s" s="15">
        <v>225</v>
      </c>
      <c r="E1060" s="35"/>
      <c r="F1060" t="s" s="18">
        <v>224</v>
      </c>
      <c r="G1060" t="s" s="16">
        <v>24</v>
      </c>
      <c r="H1060" t="s" s="15">
        <v>225</v>
      </c>
    </row>
    <row r="1061" ht="17" customHeight="1">
      <c r="A1061" t="s" s="15">
        <v>9</v>
      </c>
      <c r="B1061" s="19">
        <v>25.6</v>
      </c>
      <c r="C1061" s="19">
        <v>25.2</v>
      </c>
      <c r="D1061" s="20">
        <v>26.5772727272727</v>
      </c>
      <c r="E1061" s="36"/>
      <c r="F1061" s="19">
        <v>14.5</v>
      </c>
      <c r="G1061" s="19">
        <v>14.7</v>
      </c>
      <c r="H1061" s="20">
        <v>15.9363636363636</v>
      </c>
    </row>
    <row r="1062" ht="17" customHeight="1">
      <c r="A1062" t="s" s="15">
        <v>10</v>
      </c>
      <c r="B1062" s="19">
        <v>26.1</v>
      </c>
      <c r="C1062" s="19">
        <v>25.4</v>
      </c>
      <c r="D1062" s="20">
        <v>25.7954545454545</v>
      </c>
      <c r="E1062" s="36"/>
      <c r="F1062" s="19">
        <v>15.2</v>
      </c>
      <c r="G1062" s="19">
        <v>15.2</v>
      </c>
      <c r="H1062" s="20">
        <v>16.1909090909091</v>
      </c>
    </row>
    <row r="1063" ht="17" customHeight="1">
      <c r="A1063" t="s" s="15">
        <v>11</v>
      </c>
      <c r="B1063" s="19">
        <v>24</v>
      </c>
      <c r="C1063" s="19">
        <v>23.8</v>
      </c>
      <c r="D1063" s="20">
        <v>24.6545454545455</v>
      </c>
      <c r="E1063" s="36"/>
      <c r="F1063" s="19">
        <v>13.8</v>
      </c>
      <c r="G1063" s="19">
        <v>14.2</v>
      </c>
      <c r="H1063" s="20">
        <v>14.7590909090909</v>
      </c>
    </row>
    <row r="1064" ht="17" customHeight="1">
      <c r="A1064" t="s" s="15">
        <v>12</v>
      </c>
      <c r="B1064" s="19">
        <v>21.6</v>
      </c>
      <c r="C1064" s="19">
        <v>21.3</v>
      </c>
      <c r="D1064" s="20">
        <v>22.6636363636364</v>
      </c>
      <c r="E1064" s="36"/>
      <c r="F1064" s="19">
        <v>12.1</v>
      </c>
      <c r="G1064" s="19">
        <v>12.3</v>
      </c>
      <c r="H1064" s="20">
        <v>12.3818181818182</v>
      </c>
    </row>
    <row r="1065" ht="17" customHeight="1">
      <c r="A1065" t="s" s="15">
        <v>13</v>
      </c>
      <c r="B1065" s="19">
        <v>18.9</v>
      </c>
      <c r="C1065" s="19">
        <v>18.8</v>
      </c>
      <c r="D1065" s="20">
        <v>19.5909090909091</v>
      </c>
      <c r="E1065" s="36"/>
      <c r="F1065" s="19">
        <v>10.2</v>
      </c>
      <c r="G1065" s="19">
        <v>10.5</v>
      </c>
      <c r="H1065" s="20">
        <v>10.4</v>
      </c>
    </row>
    <row r="1066" ht="17" customHeight="1">
      <c r="A1066" t="s" s="15">
        <v>14</v>
      </c>
      <c r="B1066" s="19">
        <v>16.4</v>
      </c>
      <c r="C1066" s="19">
        <v>16.3</v>
      </c>
      <c r="D1066" s="20">
        <v>16.8545454545455</v>
      </c>
      <c r="E1066" s="36"/>
      <c r="F1066" s="19">
        <v>8.800000000000001</v>
      </c>
      <c r="G1066" s="19">
        <v>8.9</v>
      </c>
      <c r="H1066" s="20">
        <v>8.368181818181821</v>
      </c>
    </row>
    <row r="1067" ht="17" customHeight="1">
      <c r="A1067" t="s" s="15">
        <v>15</v>
      </c>
      <c r="B1067" s="19">
        <v>15.8</v>
      </c>
      <c r="C1067" s="19">
        <v>15.7</v>
      </c>
      <c r="D1067" s="20">
        <v>16.1045454545455</v>
      </c>
      <c r="E1067" s="36"/>
      <c r="F1067" s="19">
        <v>7.7</v>
      </c>
      <c r="G1067" s="19">
        <v>8</v>
      </c>
      <c r="H1067" s="20">
        <v>7.45454545454545</v>
      </c>
    </row>
    <row r="1068" ht="17" customHeight="1">
      <c r="A1068" t="s" s="15">
        <v>16</v>
      </c>
      <c r="B1068" s="19">
        <v>16.6</v>
      </c>
      <c r="C1068" s="19">
        <v>16.4</v>
      </c>
      <c r="D1068" s="20">
        <v>16.8047619047619</v>
      </c>
      <c r="E1068" s="36"/>
      <c r="F1068" s="19">
        <v>7.8</v>
      </c>
      <c r="G1068" s="19">
        <v>8</v>
      </c>
      <c r="H1068" s="20">
        <v>7.13809523809524</v>
      </c>
    </row>
    <row r="1069" ht="17" customHeight="1">
      <c r="A1069" t="s" s="15">
        <v>17</v>
      </c>
      <c r="B1069" s="19">
        <v>18.1</v>
      </c>
      <c r="C1069" s="19">
        <v>18.1</v>
      </c>
      <c r="D1069" s="20">
        <v>18.8857142857143</v>
      </c>
      <c r="E1069" s="36"/>
      <c r="F1069" s="19">
        <v>8.4</v>
      </c>
      <c r="G1069" s="19">
        <v>8.699999999999999</v>
      </c>
      <c r="H1069" s="20">
        <v>7.93333333333333</v>
      </c>
    </row>
    <row r="1070" ht="17" customHeight="1">
      <c r="A1070" t="s" s="15">
        <v>18</v>
      </c>
      <c r="B1070" s="19">
        <v>20.4</v>
      </c>
      <c r="C1070" s="19">
        <v>20.1</v>
      </c>
      <c r="D1070" s="20">
        <v>21.1761904761905</v>
      </c>
      <c r="E1070" s="36"/>
      <c r="F1070" s="19">
        <v>9.9</v>
      </c>
      <c r="G1070" s="19">
        <v>10.1</v>
      </c>
      <c r="H1070" s="20">
        <v>9.633333333333329</v>
      </c>
    </row>
    <row r="1071" ht="17" customHeight="1">
      <c r="A1071" t="s" s="15">
        <v>19</v>
      </c>
      <c r="B1071" s="19">
        <v>22.7</v>
      </c>
      <c r="C1071" s="19">
        <v>22.1</v>
      </c>
      <c r="D1071" s="20">
        <v>23.4619047619048</v>
      </c>
      <c r="E1071" s="36"/>
      <c r="F1071" s="19">
        <v>11.7</v>
      </c>
      <c r="G1071" s="19">
        <v>11.9</v>
      </c>
      <c r="H1071" s="20">
        <v>12.2</v>
      </c>
    </row>
    <row r="1072" ht="17" customHeight="1">
      <c r="A1072" t="s" s="15">
        <v>20</v>
      </c>
      <c r="B1072" s="19">
        <v>24.4</v>
      </c>
      <c r="C1072" s="19">
        <v>24</v>
      </c>
      <c r="D1072" s="20">
        <v>25.247619047619</v>
      </c>
      <c r="E1072" s="36"/>
      <c r="F1072" s="19">
        <v>13.5</v>
      </c>
      <c r="G1072" s="19">
        <v>13.7</v>
      </c>
      <c r="H1072" s="20">
        <v>13.9190476190476</v>
      </c>
    </row>
    <row r="1073" ht="17" customHeight="1">
      <c r="A1073" t="s" s="16">
        <v>21</v>
      </c>
      <c r="B1073" s="22">
        <f>AVERAGE(B1061:B1072)</f>
        <v>20.8833333333333</v>
      </c>
      <c r="C1073" s="22">
        <f>AVERAGE(C1061:C1072)</f>
        <v>20.6</v>
      </c>
      <c r="D1073" s="22">
        <f>AVERAGE(D1061:D1072)</f>
        <v>21.4847582972583</v>
      </c>
      <c r="E1073" s="29"/>
      <c r="F1073" s="22">
        <f>AVERAGE(F1061:F1072)</f>
        <v>11.1333333333333</v>
      </c>
      <c r="G1073" s="22">
        <f>AVERAGE(G1061:G1072)</f>
        <v>11.35</v>
      </c>
      <c r="H1073" s="22">
        <f>AVERAGE(H1061:H1072)</f>
        <v>11.3595598845599</v>
      </c>
    </row>
    <row r="1074" ht="17" customHeight="1">
      <c r="A1074" s="12"/>
      <c r="B1074" s="37"/>
      <c r="C1074" s="37"/>
      <c r="D1074" s="37"/>
      <c r="E1074" s="29"/>
      <c r="F1074" s="37"/>
      <c r="G1074" s="37"/>
      <c r="H1074" s="37"/>
    </row>
    <row r="1075" ht="17" customHeight="1">
      <c r="A1075" s="12"/>
      <c r="B1075" s="37"/>
      <c r="C1075" s="37"/>
      <c r="D1075" s="37"/>
      <c r="E1075" s="29"/>
      <c r="F1075" s="37"/>
      <c r="G1075" s="37"/>
      <c r="H1075" s="37"/>
    </row>
    <row r="1076" ht="47" customHeight="1">
      <c r="A1076" t="s" s="15">
        <v>226</v>
      </c>
      <c r="B1076" t="s" s="18">
        <v>227</v>
      </c>
      <c r="C1076" t="s" s="16">
        <v>24</v>
      </c>
      <c r="D1076" t="s" s="15">
        <v>228</v>
      </c>
      <c r="E1076" s="35"/>
      <c r="F1076" t="s" s="18">
        <v>227</v>
      </c>
      <c r="G1076" t="s" s="16">
        <v>24</v>
      </c>
      <c r="H1076" t="s" s="15">
        <v>228</v>
      </c>
    </row>
    <row r="1077" ht="17" customHeight="1">
      <c r="A1077" t="s" s="15">
        <v>9</v>
      </c>
      <c r="B1077" s="19">
        <v>31.9</v>
      </c>
      <c r="C1077" s="19">
        <v>31.9</v>
      </c>
      <c r="D1077" s="20">
        <v>34.27</v>
      </c>
      <c r="E1077" s="36"/>
      <c r="F1077" s="19">
        <v>18.5</v>
      </c>
      <c r="G1077" s="19">
        <v>18.5</v>
      </c>
      <c r="H1077" s="20">
        <v>19.51</v>
      </c>
    </row>
    <row r="1078" ht="17" customHeight="1">
      <c r="A1078" t="s" s="15">
        <v>10</v>
      </c>
      <c r="B1078" s="19">
        <v>32.4</v>
      </c>
      <c r="C1078" s="19">
        <v>31.9</v>
      </c>
      <c r="D1078" s="20">
        <v>33.09</v>
      </c>
      <c r="E1078" s="36"/>
      <c r="F1078" s="19">
        <v>19.1</v>
      </c>
      <c r="G1078" s="19">
        <v>18.9</v>
      </c>
      <c r="H1078" s="20">
        <v>18.785</v>
      </c>
    </row>
    <row r="1079" ht="17" customHeight="1">
      <c r="A1079" t="s" s="15">
        <v>11</v>
      </c>
      <c r="B1079" s="19">
        <v>29.4</v>
      </c>
      <c r="C1079" s="19">
        <v>29.6</v>
      </c>
      <c r="D1079" s="20">
        <v>30.5</v>
      </c>
      <c r="E1079" s="36"/>
      <c r="F1079" s="19">
        <v>16.7</v>
      </c>
      <c r="G1079" s="19">
        <v>16.7</v>
      </c>
      <c r="H1079" s="20">
        <v>16.62</v>
      </c>
    </row>
    <row r="1080" ht="17" customHeight="1">
      <c r="A1080" t="s" s="15">
        <v>12</v>
      </c>
      <c r="B1080" s="19">
        <v>25.3</v>
      </c>
      <c r="C1080" s="19">
        <v>25.2</v>
      </c>
      <c r="D1080" s="20">
        <v>26.825</v>
      </c>
      <c r="E1080" s="36"/>
      <c r="F1080" s="19">
        <v>13.3</v>
      </c>
      <c r="G1080" s="19">
        <v>13.2</v>
      </c>
      <c r="H1080" s="20">
        <v>12.945</v>
      </c>
    </row>
    <row r="1081" ht="17" customHeight="1">
      <c r="A1081" t="s" s="15">
        <v>13</v>
      </c>
      <c r="B1081" s="19">
        <v>21.1</v>
      </c>
      <c r="C1081" s="19">
        <v>21.3</v>
      </c>
      <c r="D1081" s="20">
        <v>21.55</v>
      </c>
      <c r="E1081" s="36"/>
      <c r="F1081" s="19">
        <v>9.9</v>
      </c>
      <c r="G1081" s="19">
        <v>10</v>
      </c>
      <c r="H1081" s="20">
        <v>8.675000000000001</v>
      </c>
    </row>
    <row r="1082" ht="17" customHeight="1">
      <c r="A1082" t="s" s="15">
        <v>14</v>
      </c>
      <c r="B1082" s="19">
        <v>17.4</v>
      </c>
      <c r="C1082" s="19">
        <v>17.6</v>
      </c>
      <c r="D1082" s="20">
        <v>18.025</v>
      </c>
      <c r="E1082" s="36"/>
      <c r="F1082" s="19">
        <v>7.8</v>
      </c>
      <c r="G1082" s="19">
        <v>7.7</v>
      </c>
      <c r="H1082" s="20">
        <v>5.835</v>
      </c>
    </row>
    <row r="1083" ht="17" customHeight="1">
      <c r="A1083" t="s" s="15">
        <v>15</v>
      </c>
      <c r="B1083" s="19">
        <v>16.9</v>
      </c>
      <c r="C1083" s="19">
        <v>17.1</v>
      </c>
      <c r="D1083" s="20">
        <v>17.9714285714286</v>
      </c>
      <c r="E1083" s="36"/>
      <c r="F1083" s="19">
        <v>6.6</v>
      </c>
      <c r="G1083" s="19">
        <v>6.6</v>
      </c>
      <c r="H1083" s="20">
        <v>4.6</v>
      </c>
    </row>
    <row r="1084" ht="17" customHeight="1">
      <c r="A1084" t="s" s="15">
        <v>16</v>
      </c>
      <c r="B1084" s="19">
        <v>18.9</v>
      </c>
      <c r="C1084" s="19">
        <v>19.2</v>
      </c>
      <c r="D1084" s="20">
        <v>19.95</v>
      </c>
      <c r="E1084" s="36"/>
      <c r="F1084" s="19">
        <v>7.6</v>
      </c>
      <c r="G1084" s="19">
        <v>7.7</v>
      </c>
      <c r="H1084" s="20">
        <v>5.335</v>
      </c>
    </row>
    <row r="1085" ht="17" customHeight="1">
      <c r="A1085" t="s" s="15">
        <v>17</v>
      </c>
      <c r="B1085" s="19">
        <v>22.3</v>
      </c>
      <c r="C1085" s="19">
        <v>22.4</v>
      </c>
      <c r="D1085" s="20">
        <v>23.995</v>
      </c>
      <c r="E1085" s="36"/>
      <c r="F1085" s="19">
        <v>9.6</v>
      </c>
      <c r="G1085" s="19">
        <v>9.699999999999999</v>
      </c>
      <c r="H1085" s="20">
        <v>8.43</v>
      </c>
    </row>
    <row r="1086" ht="17" customHeight="1">
      <c r="A1086" t="s" s="15">
        <v>18</v>
      </c>
      <c r="B1086" s="19">
        <v>25.9</v>
      </c>
      <c r="C1086" s="19">
        <v>25.7</v>
      </c>
      <c r="D1086" s="20">
        <v>27.265</v>
      </c>
      <c r="E1086" s="36"/>
      <c r="F1086" s="19">
        <v>12.7</v>
      </c>
      <c r="G1086" s="19">
        <v>12.7</v>
      </c>
      <c r="H1086" s="20">
        <v>11.855</v>
      </c>
    </row>
    <row r="1087" ht="17" customHeight="1">
      <c r="A1087" t="s" s="15">
        <v>19</v>
      </c>
      <c r="B1087" s="19">
        <v>28.9</v>
      </c>
      <c r="C1087" s="19">
        <v>28.8</v>
      </c>
      <c r="D1087" s="20">
        <v>30.42</v>
      </c>
      <c r="E1087" s="36"/>
      <c r="F1087" s="19">
        <v>15.5</v>
      </c>
      <c r="G1087" s="19">
        <v>15.4</v>
      </c>
      <c r="H1087" s="20">
        <v>15.38</v>
      </c>
    </row>
    <row r="1088" ht="17" customHeight="1">
      <c r="A1088" t="s" s="15">
        <v>20</v>
      </c>
      <c r="B1088" s="19">
        <v>31.1</v>
      </c>
      <c r="C1088" s="19">
        <v>30.9</v>
      </c>
      <c r="D1088" s="20">
        <v>32.38</v>
      </c>
      <c r="E1088" s="36"/>
      <c r="F1088" s="19">
        <v>17.6</v>
      </c>
      <c r="G1088" s="19">
        <v>17.5</v>
      </c>
      <c r="H1088" s="20">
        <v>17.43</v>
      </c>
    </row>
    <row r="1089" ht="17" customHeight="1">
      <c r="A1089" t="s" s="16">
        <v>21</v>
      </c>
      <c r="B1089" s="22">
        <f>AVERAGE(B1077:B1088)</f>
        <v>25.125</v>
      </c>
      <c r="C1089" s="22">
        <f>AVERAGE(C1077:C1088)</f>
        <v>25.1333333333333</v>
      </c>
      <c r="D1089" s="22">
        <f>AVERAGE(D1077:D1088)</f>
        <v>26.3534523809524</v>
      </c>
      <c r="E1089" s="29"/>
      <c r="F1089" s="22">
        <f>AVERAGE(F1077:F1088)</f>
        <v>12.9083333333333</v>
      </c>
      <c r="G1089" s="22">
        <f>AVERAGE(G1077:G1088)</f>
        <v>12.8833333333333</v>
      </c>
      <c r="H1089" s="22">
        <f>AVERAGE(H1077:H1088)</f>
        <v>12.1166666666667</v>
      </c>
    </row>
    <row r="1090" ht="17" customHeight="1">
      <c r="A1090" s="12"/>
      <c r="B1090" s="37"/>
      <c r="C1090" s="37"/>
      <c r="D1090" s="37"/>
      <c r="E1090" s="29"/>
      <c r="F1090" s="37"/>
      <c r="G1090" s="37"/>
      <c r="H1090" s="37"/>
    </row>
    <row r="1091" ht="17" customHeight="1">
      <c r="A1091" s="12"/>
      <c r="B1091" s="37"/>
      <c r="C1091" s="37"/>
      <c r="D1091" s="37"/>
      <c r="E1091" s="29"/>
      <c r="F1091" s="37"/>
      <c r="G1091" s="37"/>
      <c r="H1091" s="37"/>
    </row>
    <row r="1092" ht="47" customHeight="1">
      <c r="A1092" t="s" s="15">
        <v>229</v>
      </c>
      <c r="B1092" t="s" s="18">
        <v>230</v>
      </c>
      <c r="C1092" t="s" s="16">
        <v>24</v>
      </c>
      <c r="D1092" t="s" s="15">
        <v>231</v>
      </c>
      <c r="E1092" s="35"/>
      <c r="F1092" t="s" s="18">
        <v>230</v>
      </c>
      <c r="G1092" t="s" s="16">
        <v>24</v>
      </c>
      <c r="H1092" t="s" s="15">
        <v>231</v>
      </c>
    </row>
    <row r="1093" ht="17" customHeight="1">
      <c r="A1093" t="s" s="15">
        <v>9</v>
      </c>
      <c r="B1093" s="19">
        <v>30.7</v>
      </c>
      <c r="C1093" s="19">
        <v>30.9</v>
      </c>
      <c r="D1093" s="20">
        <v>33.8227272727273</v>
      </c>
      <c r="E1093" s="36"/>
      <c r="F1093" s="19">
        <v>14.3</v>
      </c>
      <c r="G1093" s="19">
        <v>15.1</v>
      </c>
      <c r="H1093" s="20">
        <v>16.4954545454545</v>
      </c>
    </row>
    <row r="1094" ht="17" customHeight="1">
      <c r="A1094" t="s" s="15">
        <v>10</v>
      </c>
      <c r="B1094" s="19">
        <v>31.9</v>
      </c>
      <c r="C1094" s="19">
        <v>30.2</v>
      </c>
      <c r="D1094" s="20">
        <v>32.6227272727273</v>
      </c>
      <c r="E1094" s="36"/>
      <c r="F1094" s="19">
        <v>15.7</v>
      </c>
      <c r="G1094" s="19">
        <v>14.9</v>
      </c>
      <c r="H1094" s="20">
        <v>16.05</v>
      </c>
    </row>
    <row r="1095" ht="17" customHeight="1">
      <c r="A1095" t="s" s="15">
        <v>11</v>
      </c>
      <c r="B1095" s="19">
        <v>28.1</v>
      </c>
      <c r="C1095" s="19">
        <v>27.9</v>
      </c>
      <c r="D1095" s="20">
        <v>29.2136363636364</v>
      </c>
      <c r="E1095" s="36"/>
      <c r="F1095" s="19">
        <v>13.7</v>
      </c>
      <c r="G1095" s="19">
        <v>13.3</v>
      </c>
      <c r="H1095" s="20">
        <v>13.1818181818182</v>
      </c>
    </row>
    <row r="1096" ht="17" customHeight="1">
      <c r="A1096" t="s" s="15">
        <v>12</v>
      </c>
      <c r="B1096" s="19">
        <v>23.5</v>
      </c>
      <c r="C1096" s="19">
        <v>22.5</v>
      </c>
      <c r="D1096" s="20">
        <v>24.8909090909091</v>
      </c>
      <c r="E1096" s="36"/>
      <c r="F1096" s="19">
        <v>10.3</v>
      </c>
      <c r="G1096" s="19">
        <v>10</v>
      </c>
      <c r="H1096" s="20">
        <v>9.449999999999999</v>
      </c>
    </row>
    <row r="1097" ht="17" customHeight="1">
      <c r="A1097" t="s" s="15">
        <v>13</v>
      </c>
      <c r="B1097" s="19">
        <v>18.6</v>
      </c>
      <c r="C1097" s="19">
        <v>19.1</v>
      </c>
      <c r="D1097" s="20">
        <v>20.0636363636364</v>
      </c>
      <c r="E1097" s="36"/>
      <c r="F1097" s="19">
        <v>7.2</v>
      </c>
      <c r="G1097" s="19">
        <v>7.8</v>
      </c>
      <c r="H1097" s="20">
        <v>6.56818181818182</v>
      </c>
    </row>
    <row r="1098" ht="17" customHeight="1">
      <c r="A1098" t="s" s="15">
        <v>14</v>
      </c>
      <c r="B1098" s="19">
        <v>15.7</v>
      </c>
      <c r="C1098" s="19">
        <v>15.8</v>
      </c>
      <c r="D1098" s="20">
        <v>16.7909090909091</v>
      </c>
      <c r="E1098" s="36"/>
      <c r="F1098" s="19">
        <v>5.2</v>
      </c>
      <c r="G1098" s="19">
        <v>5.9</v>
      </c>
      <c r="H1098" s="20">
        <v>4.38636363636364</v>
      </c>
    </row>
    <row r="1099" ht="17" customHeight="1">
      <c r="A1099" t="s" s="15">
        <v>15</v>
      </c>
      <c r="B1099" s="19">
        <v>15.8</v>
      </c>
      <c r="C1099" s="19">
        <v>15.5</v>
      </c>
      <c r="D1099" s="20">
        <v>16.6681818181818</v>
      </c>
      <c r="E1099" s="36"/>
      <c r="F1099" s="19">
        <v>5.3</v>
      </c>
      <c r="G1099" s="19">
        <v>5.3</v>
      </c>
      <c r="H1099" s="20">
        <v>3.8</v>
      </c>
    </row>
    <row r="1100" ht="17" customHeight="1">
      <c r="A1100" t="s" s="15">
        <v>16</v>
      </c>
      <c r="B1100" s="19">
        <v>17.4</v>
      </c>
      <c r="C1100" s="19">
        <v>17.4</v>
      </c>
      <c r="D1100" s="20">
        <v>18.4238095238095</v>
      </c>
      <c r="E1100" s="36"/>
      <c r="F1100" s="19">
        <v>5.9</v>
      </c>
      <c r="G1100" s="19">
        <v>5.9</v>
      </c>
      <c r="H1100" s="20">
        <v>4.41428571428571</v>
      </c>
    </row>
    <row r="1101" ht="17" customHeight="1">
      <c r="A1101" t="s" s="15">
        <v>17</v>
      </c>
      <c r="B1101" s="19">
        <v>21.2</v>
      </c>
      <c r="C1101" s="19">
        <v>20.8</v>
      </c>
      <c r="D1101" s="20">
        <v>22.2142857142857</v>
      </c>
      <c r="E1101" s="36"/>
      <c r="F1101" s="19">
        <v>7.8</v>
      </c>
      <c r="G1101" s="19">
        <v>7.6</v>
      </c>
      <c r="H1101" s="20">
        <v>6.6047619047619</v>
      </c>
    </row>
    <row r="1102" ht="17" customHeight="1">
      <c r="A1102" t="s" s="15">
        <v>18</v>
      </c>
      <c r="B1102" s="19">
        <v>24.2</v>
      </c>
      <c r="C1102" s="19">
        <v>23.6</v>
      </c>
      <c r="D1102" s="20">
        <v>25.7</v>
      </c>
      <c r="E1102" s="36"/>
      <c r="F1102" s="19">
        <v>10.2</v>
      </c>
      <c r="G1102" s="19">
        <v>9.9</v>
      </c>
      <c r="H1102" s="20">
        <v>9.104761904761901</v>
      </c>
    </row>
    <row r="1103" ht="17" customHeight="1">
      <c r="A1103" t="s" s="15">
        <v>19</v>
      </c>
      <c r="B1103" s="19">
        <v>27.8</v>
      </c>
      <c r="C1103" s="19">
        <v>27.1</v>
      </c>
      <c r="D1103" s="20">
        <v>29.447619047619</v>
      </c>
      <c r="E1103" s="36"/>
      <c r="F1103" s="19">
        <v>12.3</v>
      </c>
      <c r="G1103" s="19">
        <v>12.2</v>
      </c>
      <c r="H1103" s="20">
        <v>12.6761904761905</v>
      </c>
    </row>
    <row r="1104" ht="17" customHeight="1">
      <c r="A1104" t="s" s="15">
        <v>20</v>
      </c>
      <c r="B1104" s="19">
        <v>29.5</v>
      </c>
      <c r="C1104" s="19">
        <v>29.9</v>
      </c>
      <c r="D1104" s="20">
        <v>31.5809523809524</v>
      </c>
      <c r="E1104" s="36"/>
      <c r="F1104" s="19">
        <v>14.4</v>
      </c>
      <c r="G1104" s="19">
        <v>14.2</v>
      </c>
      <c r="H1104" s="20">
        <v>14.5904761904762</v>
      </c>
    </row>
    <row r="1105" ht="17" customHeight="1">
      <c r="A1105" t="s" s="16">
        <v>21</v>
      </c>
      <c r="B1105" s="22">
        <f>AVERAGE(B1093:B1104)</f>
        <v>23.7</v>
      </c>
      <c r="C1105" s="22">
        <f>AVERAGE(C1093:C1104)</f>
        <v>23.3916666666667</v>
      </c>
      <c r="D1105" s="22">
        <f>AVERAGE(D1093:D1104)</f>
        <v>25.1199494949495</v>
      </c>
      <c r="E1105" s="29"/>
      <c r="F1105" s="22">
        <f>AVERAGE(F1093:F1104)</f>
        <v>10.1916666666667</v>
      </c>
      <c r="G1105" s="22">
        <f>AVERAGE(G1093:G1104)</f>
        <v>10.175</v>
      </c>
      <c r="H1105" s="22">
        <f>AVERAGE(H1093:H1104)</f>
        <v>9.77685786435786</v>
      </c>
    </row>
    <row r="1106" ht="17" customHeight="1">
      <c r="A1106" s="12"/>
      <c r="B1106" s="37"/>
      <c r="C1106" s="37"/>
      <c r="D1106" s="37"/>
      <c r="E1106" s="29"/>
      <c r="F1106" s="37"/>
      <c r="G1106" s="37"/>
      <c r="H1106" s="37"/>
    </row>
    <row r="1107" ht="17" customHeight="1">
      <c r="A1107" s="12"/>
      <c r="B1107" s="37"/>
      <c r="C1107" s="37"/>
      <c r="D1107" s="37"/>
      <c r="E1107" s="29"/>
      <c r="F1107" s="37"/>
      <c r="G1107" s="37"/>
      <c r="H1107" s="37"/>
    </row>
    <row r="1108" ht="47" customHeight="1">
      <c r="A1108" t="s" s="15">
        <v>232</v>
      </c>
      <c r="B1108" t="s" s="18">
        <v>233</v>
      </c>
      <c r="C1108" t="s" s="16">
        <v>24</v>
      </c>
      <c r="D1108" t="s" s="15">
        <v>234</v>
      </c>
      <c r="E1108" s="35"/>
      <c r="F1108" t="s" s="18">
        <v>233</v>
      </c>
      <c r="G1108" t="s" s="16">
        <v>24</v>
      </c>
      <c r="H1108" t="s" s="15">
        <v>234</v>
      </c>
    </row>
    <row r="1109" ht="17" customHeight="1">
      <c r="A1109" t="s" s="15">
        <v>9</v>
      </c>
      <c r="B1109" s="19">
        <v>22.3</v>
      </c>
      <c r="C1109" s="19">
        <v>22.2</v>
      </c>
      <c r="D1109" s="20">
        <v>22.8954545454545</v>
      </c>
      <c r="E1109" s="36"/>
      <c r="F1109" s="19">
        <v>13.6</v>
      </c>
      <c r="G1109" s="19">
        <v>13.5</v>
      </c>
      <c r="H1109" s="20">
        <v>14.3</v>
      </c>
    </row>
    <row r="1110" ht="17" customHeight="1">
      <c r="A1110" t="s" s="15">
        <v>10</v>
      </c>
      <c r="B1110" s="19">
        <v>22.7</v>
      </c>
      <c r="C1110" s="19">
        <v>22.4</v>
      </c>
      <c r="D1110" s="20">
        <v>22.6727272727273</v>
      </c>
      <c r="E1110" s="36"/>
      <c r="F1110" s="19">
        <v>13.8</v>
      </c>
      <c r="G1110" s="19">
        <v>13.7</v>
      </c>
      <c r="H1110" s="20">
        <v>14.2181818181818</v>
      </c>
    </row>
    <row r="1111" ht="17" customHeight="1">
      <c r="A1111" t="s" s="15">
        <v>11</v>
      </c>
      <c r="B1111" s="19">
        <v>20.7</v>
      </c>
      <c r="C1111" s="19">
        <v>20.8</v>
      </c>
      <c r="D1111" s="20">
        <v>21.55</v>
      </c>
      <c r="E1111" s="36"/>
      <c r="F1111" s="19">
        <v>12.6</v>
      </c>
      <c r="G1111" s="19">
        <v>12.7</v>
      </c>
      <c r="H1111" s="20">
        <v>13.0681818181818</v>
      </c>
    </row>
    <row r="1112" ht="17" customHeight="1">
      <c r="A1112" t="s" s="15">
        <v>12</v>
      </c>
      <c r="B1112" s="19">
        <v>18.5</v>
      </c>
      <c r="C1112" s="19">
        <v>18.4</v>
      </c>
      <c r="D1112" s="20">
        <v>19.6045454545455</v>
      </c>
      <c r="E1112" s="36"/>
      <c r="F1112" s="19">
        <v>11.6</v>
      </c>
      <c r="G1112" s="19">
        <v>11.5</v>
      </c>
      <c r="H1112" s="20">
        <v>11.7909090909091</v>
      </c>
    </row>
    <row r="1113" ht="17" customHeight="1">
      <c r="A1113" t="s" s="15">
        <v>13</v>
      </c>
      <c r="B1113" s="19">
        <v>16</v>
      </c>
      <c r="C1113" s="19">
        <v>16.1</v>
      </c>
      <c r="D1113" s="20">
        <v>16.6590909090909</v>
      </c>
      <c r="E1113" s="36"/>
      <c r="F1113" s="19">
        <v>10.2</v>
      </c>
      <c r="G1113" s="19">
        <v>10.2</v>
      </c>
      <c r="H1113" s="20">
        <v>10.5954545454545</v>
      </c>
    </row>
    <row r="1114" ht="17" customHeight="1">
      <c r="A1114" t="s" s="15">
        <v>14</v>
      </c>
      <c r="B1114" s="19">
        <v>13.9</v>
      </c>
      <c r="C1114" s="19">
        <v>14</v>
      </c>
      <c r="D1114" s="20">
        <v>14.4954545454545</v>
      </c>
      <c r="E1114" s="36"/>
      <c r="F1114" s="19">
        <v>8.9</v>
      </c>
      <c r="G1114" s="19">
        <v>8.699999999999999</v>
      </c>
      <c r="H1114" s="20">
        <v>8.963636363636359</v>
      </c>
    </row>
    <row r="1115" ht="17" customHeight="1">
      <c r="A1115" t="s" s="15">
        <v>15</v>
      </c>
      <c r="B1115" s="19">
        <v>13.2</v>
      </c>
      <c r="C1115" s="19">
        <v>13.3</v>
      </c>
      <c r="D1115" s="20">
        <v>13.8409090909091</v>
      </c>
      <c r="E1115" s="36"/>
      <c r="F1115" s="19">
        <v>8.1</v>
      </c>
      <c r="G1115" s="19">
        <v>8.1</v>
      </c>
      <c r="H1115" s="20">
        <v>8.563636363636361</v>
      </c>
    </row>
    <row r="1116" ht="17" customHeight="1">
      <c r="A1116" t="s" s="15">
        <v>16</v>
      </c>
      <c r="B1116" s="19">
        <v>13.8</v>
      </c>
      <c r="C1116" s="19">
        <v>13.9</v>
      </c>
      <c r="D1116" s="20">
        <v>14.6857142857143</v>
      </c>
      <c r="E1116" s="36"/>
      <c r="F1116" s="19">
        <v>8.5</v>
      </c>
      <c r="G1116" s="19">
        <v>8.4</v>
      </c>
      <c r="H1116" s="20">
        <v>8.890476190476191</v>
      </c>
    </row>
    <row r="1117" ht="17" customHeight="1">
      <c r="A1117" t="s" s="15">
        <v>17</v>
      </c>
      <c r="B1117" s="19">
        <v>15.3</v>
      </c>
      <c r="C1117" s="19">
        <v>15.4</v>
      </c>
      <c r="D1117" s="20">
        <v>16.3809523809524</v>
      </c>
      <c r="E1117" s="36"/>
      <c r="F1117" s="19">
        <v>9.300000000000001</v>
      </c>
      <c r="G1117" s="19">
        <v>9.300000000000001</v>
      </c>
      <c r="H1117" s="20">
        <v>9.71428571428571</v>
      </c>
    </row>
    <row r="1118" ht="17" customHeight="1">
      <c r="A1118" t="s" s="15">
        <v>18</v>
      </c>
      <c r="B1118" s="19">
        <v>17.3</v>
      </c>
      <c r="C1118" s="19">
        <v>17.3</v>
      </c>
      <c r="D1118" s="20">
        <v>18.4857142857143</v>
      </c>
      <c r="E1118" s="36"/>
      <c r="F1118" s="19">
        <v>10.3</v>
      </c>
      <c r="G1118" s="19">
        <v>10.3</v>
      </c>
      <c r="H1118" s="20">
        <v>10.4761904761905</v>
      </c>
    </row>
    <row r="1119" ht="17" customHeight="1">
      <c r="A1119" t="s" s="15">
        <v>19</v>
      </c>
      <c r="B1119" s="19">
        <v>19.4</v>
      </c>
      <c r="C1119" s="19">
        <v>19.3</v>
      </c>
      <c r="D1119" s="20">
        <v>20.3571428571429</v>
      </c>
      <c r="E1119" s="36"/>
      <c r="F1119" s="19">
        <v>11.6</v>
      </c>
      <c r="G1119" s="19">
        <v>11.5</v>
      </c>
      <c r="H1119" s="20">
        <v>12.052380952381</v>
      </c>
    </row>
    <row r="1120" ht="17" customHeight="1">
      <c r="A1120" t="s" s="15">
        <v>20</v>
      </c>
      <c r="B1120" s="19">
        <v>21.2</v>
      </c>
      <c r="C1120" s="19">
        <v>21.2</v>
      </c>
      <c r="D1120" s="20">
        <v>21.6238095238095</v>
      </c>
      <c r="E1120" s="36"/>
      <c r="F1120" s="19">
        <v>12.8</v>
      </c>
      <c r="G1120" s="19">
        <v>12.7</v>
      </c>
      <c r="H1120" s="20">
        <v>13.1190476190476</v>
      </c>
    </row>
    <row r="1121" ht="17" customHeight="1">
      <c r="A1121" t="s" s="16">
        <v>21</v>
      </c>
      <c r="B1121" s="22">
        <f>AVERAGE(B1109:B1120)</f>
        <v>17.8583333333333</v>
      </c>
      <c r="C1121" s="22">
        <f>AVERAGE(C1109:C1120)</f>
        <v>17.8583333333333</v>
      </c>
      <c r="D1121" s="22">
        <f>AVERAGE(D1109:D1120)</f>
        <v>18.6042929292929</v>
      </c>
      <c r="E1121" s="29"/>
      <c r="F1121" s="22">
        <f>AVERAGE(F1109:F1120)</f>
        <v>10.9416666666667</v>
      </c>
      <c r="G1121" s="22">
        <f>AVERAGE(G1109:G1120)</f>
        <v>10.8833333333333</v>
      </c>
      <c r="H1121" s="22">
        <f>AVERAGE(H1109:H1120)</f>
        <v>11.3126984126984</v>
      </c>
    </row>
    <row r="1122" ht="17" customHeight="1">
      <c r="A1122" s="12"/>
      <c r="B1122" s="37"/>
      <c r="C1122" s="37"/>
      <c r="D1122" s="37"/>
      <c r="E1122" s="29"/>
      <c r="F1122" s="37"/>
      <c r="G1122" s="37"/>
      <c r="H1122" s="37"/>
    </row>
    <row r="1123" ht="17" customHeight="1">
      <c r="A1123" s="12"/>
      <c r="B1123" s="37"/>
      <c r="C1123" s="37"/>
      <c r="D1123" s="37"/>
      <c r="E1123" s="29"/>
      <c r="F1123" s="37"/>
      <c r="G1123" s="37"/>
      <c r="H1123" s="37"/>
    </row>
    <row r="1124" ht="40.8" customHeight="1">
      <c r="A1124" t="s" s="15">
        <v>235</v>
      </c>
      <c r="B1124" t="s" s="18">
        <v>131</v>
      </c>
      <c r="C1124" t="s" s="16">
        <v>5</v>
      </c>
      <c r="D1124" t="s" s="15">
        <v>236</v>
      </c>
      <c r="E1124" s="35"/>
      <c r="F1124" t="s" s="18">
        <v>133</v>
      </c>
      <c r="G1124" t="s" s="16">
        <v>8</v>
      </c>
      <c r="H1124" t="s" s="15">
        <v>236</v>
      </c>
    </row>
    <row r="1125" ht="17" customHeight="1">
      <c r="A1125" t="s" s="15">
        <v>9</v>
      </c>
      <c r="B1125" s="19">
        <v>29</v>
      </c>
      <c r="C1125" s="19">
        <v>29.3</v>
      </c>
      <c r="D1125" s="20">
        <v>30</v>
      </c>
      <c r="E1125" s="36"/>
      <c r="F1125" s="19">
        <v>15.1</v>
      </c>
      <c r="G1125" s="19">
        <v>15.6</v>
      </c>
      <c r="H1125" s="20">
        <v>16.9590909090909</v>
      </c>
    </row>
    <row r="1126" ht="17" customHeight="1">
      <c r="A1126" t="s" s="15">
        <v>10</v>
      </c>
      <c r="B1126" s="19">
        <v>29.7</v>
      </c>
      <c r="C1126" s="19">
        <v>29.6</v>
      </c>
      <c r="D1126" s="20">
        <v>29.3363636363636</v>
      </c>
      <c r="E1126" s="36"/>
      <c r="F1126" s="19">
        <v>15.6</v>
      </c>
      <c r="G1126" s="19">
        <v>15.8</v>
      </c>
      <c r="H1126" s="20">
        <v>16.6590909090909</v>
      </c>
    </row>
    <row r="1127" ht="17" customHeight="1">
      <c r="A1127" t="s" s="15">
        <v>11</v>
      </c>
      <c r="B1127" s="19">
        <v>27</v>
      </c>
      <c r="C1127" s="19">
        <v>27.7</v>
      </c>
      <c r="D1127" s="20">
        <v>27.4272727272727</v>
      </c>
      <c r="E1127" s="36"/>
      <c r="F1127" s="19">
        <v>13.9</v>
      </c>
      <c r="G1127" s="19">
        <v>14.7</v>
      </c>
      <c r="H1127" s="20">
        <v>15.0681818181818</v>
      </c>
    </row>
    <row r="1128" ht="17" customHeight="1">
      <c r="A1128" t="s" s="15">
        <v>12</v>
      </c>
      <c r="B1128" s="19">
        <v>23.7</v>
      </c>
      <c r="C1128" s="19">
        <v>23.4</v>
      </c>
      <c r="D1128" s="20">
        <v>24.9727272727273</v>
      </c>
      <c r="E1128" s="36"/>
      <c r="F1128" s="19">
        <v>12.1</v>
      </c>
      <c r="G1128" s="19">
        <v>12.3</v>
      </c>
      <c r="H1128" s="20">
        <v>13.3590909090909</v>
      </c>
    </row>
    <row r="1129" ht="17" customHeight="1">
      <c r="A1129" t="s" s="15">
        <v>13</v>
      </c>
      <c r="B1129" s="19">
        <v>19.8</v>
      </c>
      <c r="C1129" s="19">
        <v>19.9</v>
      </c>
      <c r="D1129" s="20">
        <v>20.4952380952381</v>
      </c>
      <c r="E1129" s="36"/>
      <c r="F1129" s="19">
        <v>10.3</v>
      </c>
      <c r="G1129" s="19">
        <v>10.8</v>
      </c>
      <c r="H1129" s="20">
        <v>11.2904761904762</v>
      </c>
    </row>
    <row r="1130" ht="17" customHeight="1">
      <c r="A1130" t="s" s="15">
        <v>14</v>
      </c>
      <c r="B1130" s="19">
        <v>16.6</v>
      </c>
      <c r="C1130" s="19">
        <v>16.7</v>
      </c>
      <c r="D1130" s="20">
        <v>17.6047619047619</v>
      </c>
      <c r="E1130" s="36"/>
      <c r="F1130" s="19">
        <v>8.800000000000001</v>
      </c>
      <c r="G1130" s="19">
        <v>9</v>
      </c>
      <c r="H1130" s="20">
        <v>9.176190476190479</v>
      </c>
    </row>
    <row r="1131" ht="17" customHeight="1">
      <c r="A1131" t="s" s="15">
        <v>15</v>
      </c>
      <c r="B1131" s="19">
        <v>15.8</v>
      </c>
      <c r="C1131" s="19">
        <v>16.1</v>
      </c>
      <c r="D1131" s="20">
        <v>17.09</v>
      </c>
      <c r="E1131" s="36"/>
      <c r="F1131" s="19">
        <v>7.8</v>
      </c>
      <c r="G1131" s="19">
        <v>8.300000000000001</v>
      </c>
      <c r="H1131" s="20">
        <v>8.69</v>
      </c>
    </row>
    <row r="1132" ht="17" customHeight="1">
      <c r="A1132" t="s" s="15">
        <v>16</v>
      </c>
      <c r="B1132" s="19">
        <v>17.3</v>
      </c>
      <c r="C1132" s="19">
        <v>17.4</v>
      </c>
      <c r="D1132" s="20">
        <v>18.395</v>
      </c>
      <c r="E1132" s="36"/>
      <c r="F1132" s="19">
        <v>8.300000000000001</v>
      </c>
      <c r="G1132" s="19">
        <v>8.800000000000001</v>
      </c>
      <c r="H1132" s="20">
        <v>8.99</v>
      </c>
    </row>
    <row r="1133" ht="17" customHeight="1">
      <c r="A1133" t="s" s="15">
        <v>17</v>
      </c>
      <c r="B1133" s="19">
        <v>19.7</v>
      </c>
      <c r="C1133" s="19">
        <v>19.8</v>
      </c>
      <c r="D1133" s="20">
        <v>21.195</v>
      </c>
      <c r="E1133" s="36"/>
      <c r="F1133" s="19">
        <v>9.1</v>
      </c>
      <c r="G1133" s="19">
        <v>9.6</v>
      </c>
      <c r="H1133" s="20">
        <v>10.575</v>
      </c>
    </row>
    <row r="1134" ht="17" customHeight="1">
      <c r="A1134" t="s" s="15">
        <v>18</v>
      </c>
      <c r="B1134" s="19">
        <v>23</v>
      </c>
      <c r="C1134" s="19">
        <v>22.9</v>
      </c>
      <c r="D1134" s="20">
        <v>24.1904761904762</v>
      </c>
      <c r="E1134" s="36"/>
      <c r="F1134" s="19">
        <v>11.1</v>
      </c>
      <c r="G1134" s="19">
        <v>11.3</v>
      </c>
      <c r="H1134" s="20">
        <v>12.0666666666667</v>
      </c>
    </row>
    <row r="1135" ht="17" customHeight="1">
      <c r="A1135" t="s" s="15">
        <v>19</v>
      </c>
      <c r="B1135" s="19">
        <v>26.2</v>
      </c>
      <c r="C1135" s="19">
        <v>25.9</v>
      </c>
      <c r="D1135" s="20">
        <v>26.7714285714286</v>
      </c>
      <c r="E1135" s="36"/>
      <c r="F1135" s="19">
        <v>12.9</v>
      </c>
      <c r="G1135" s="19">
        <v>13.1</v>
      </c>
      <c r="H1135" s="20">
        <v>14.0904761904762</v>
      </c>
    </row>
    <row r="1136" ht="17" customHeight="1">
      <c r="A1136" t="s" s="15">
        <v>20</v>
      </c>
      <c r="B1136" s="19">
        <v>28.2</v>
      </c>
      <c r="C1136" s="19">
        <v>27.8</v>
      </c>
      <c r="D1136" s="20">
        <v>28.3095238095238</v>
      </c>
      <c r="E1136" s="36"/>
      <c r="F1136" s="19">
        <v>14.4</v>
      </c>
      <c r="G1136" s="19">
        <v>14.6</v>
      </c>
      <c r="H1136" s="20">
        <v>15.4857142857143</v>
      </c>
    </row>
    <row r="1137" ht="17" customHeight="1">
      <c r="A1137" t="s" s="16">
        <v>21</v>
      </c>
      <c r="B1137" s="22">
        <f>AVERAGE(B1125:B1136)</f>
        <v>23</v>
      </c>
      <c r="C1137" s="22">
        <f>AVERAGE(C1125:C1136)</f>
        <v>23.0416666666667</v>
      </c>
      <c r="D1137" s="22">
        <f>AVERAGE(D1125:D1136)</f>
        <v>23.8156493506494</v>
      </c>
      <c r="E1137" s="29"/>
      <c r="F1137" s="22">
        <f>AVERAGE(F1125:F1136)</f>
        <v>11.6166666666667</v>
      </c>
      <c r="G1137" s="22">
        <f>AVERAGE(G1125:G1136)</f>
        <v>11.9916666666667</v>
      </c>
      <c r="H1137" s="22">
        <f>AVERAGE(H1125:H1136)</f>
        <v>12.7008315295815</v>
      </c>
    </row>
    <row r="1138" ht="17" customHeight="1">
      <c r="A1138" s="12"/>
      <c r="B1138" s="37"/>
      <c r="C1138" s="37"/>
      <c r="D1138" s="37"/>
      <c r="E1138" s="29"/>
      <c r="F1138" s="37"/>
      <c r="G1138" s="37"/>
      <c r="H1138" s="37"/>
    </row>
    <row r="1139" ht="17" customHeight="1">
      <c r="A1139" s="12"/>
      <c r="B1139" s="37"/>
      <c r="C1139" s="37"/>
      <c r="D1139" s="37"/>
      <c r="E1139" s="29"/>
      <c r="F1139" s="37"/>
      <c r="G1139" s="37"/>
      <c r="H1139" s="37"/>
    </row>
    <row r="1140" ht="40.8" customHeight="1">
      <c r="A1140" t="s" s="15">
        <v>237</v>
      </c>
      <c r="B1140" t="s" s="18">
        <v>238</v>
      </c>
      <c r="C1140" t="s" s="16">
        <v>5</v>
      </c>
      <c r="D1140" t="s" s="15">
        <v>239</v>
      </c>
      <c r="E1140" s="35"/>
      <c r="F1140" t="s" s="18">
        <v>240</v>
      </c>
      <c r="G1140" t="s" s="16">
        <v>8</v>
      </c>
      <c r="H1140" t="s" s="15">
        <v>239</v>
      </c>
    </row>
    <row r="1141" ht="17" customHeight="1">
      <c r="A1141" t="s" s="15">
        <v>9</v>
      </c>
      <c r="B1141" s="19">
        <v>31.3</v>
      </c>
      <c r="C1141" s="19">
        <v>31.8</v>
      </c>
      <c r="D1141" s="20">
        <v>32.9</v>
      </c>
      <c r="E1141" s="36"/>
      <c r="F1141" s="19">
        <v>16.6</v>
      </c>
      <c r="G1141" s="19">
        <v>17.2</v>
      </c>
      <c r="H1141" s="20">
        <v>16.6428571428571</v>
      </c>
    </row>
    <row r="1142" ht="17" customHeight="1">
      <c r="A1142" t="s" s="15">
        <v>10</v>
      </c>
      <c r="B1142" s="19">
        <v>32.8</v>
      </c>
      <c r="C1142" s="19">
        <v>32</v>
      </c>
      <c r="D1142" s="20">
        <v>32.1428571428571</v>
      </c>
      <c r="E1142" s="36"/>
      <c r="F1142" s="19">
        <v>17.8</v>
      </c>
      <c r="G1142" s="19">
        <v>17.3</v>
      </c>
      <c r="H1142" s="20">
        <v>16.4428571428571</v>
      </c>
    </row>
    <row r="1143" ht="17" customHeight="1">
      <c r="A1143" t="s" s="15">
        <v>11</v>
      </c>
      <c r="B1143" s="19">
        <v>30.1</v>
      </c>
      <c r="C1143" s="19">
        <v>30.2</v>
      </c>
      <c r="D1143" s="20">
        <v>29.7714285714286</v>
      </c>
      <c r="E1143" s="36"/>
      <c r="F1143" s="19">
        <v>15.9</v>
      </c>
      <c r="G1143" s="19">
        <v>16.2</v>
      </c>
      <c r="H1143" s="20">
        <v>14.9</v>
      </c>
    </row>
    <row r="1144" ht="17" customHeight="1">
      <c r="A1144" t="s" s="15">
        <v>12</v>
      </c>
      <c r="B1144" s="19">
        <v>25.9</v>
      </c>
      <c r="C1144" s="19">
        <v>24.9</v>
      </c>
      <c r="D1144" s="20">
        <v>25.8142857142857</v>
      </c>
      <c r="E1144" s="36"/>
      <c r="F1144" s="19">
        <v>13.2</v>
      </c>
      <c r="G1144" s="19">
        <v>12.9</v>
      </c>
      <c r="H1144" s="20">
        <v>11.5285714285714</v>
      </c>
    </row>
    <row r="1145" ht="17" customHeight="1">
      <c r="A1145" t="s" s="15">
        <v>13</v>
      </c>
      <c r="B1145" s="19">
        <v>20.3</v>
      </c>
      <c r="C1145" s="19">
        <v>20.8</v>
      </c>
      <c r="D1145" s="20">
        <v>20.1285714285714</v>
      </c>
      <c r="E1145" s="36"/>
      <c r="F1145" s="19">
        <v>10.6</v>
      </c>
      <c r="G1145" s="19">
        <v>10.5</v>
      </c>
      <c r="H1145" s="20">
        <v>8.74285714285714</v>
      </c>
    </row>
    <row r="1146" ht="17" customHeight="1">
      <c r="A1146" t="s" s="15">
        <v>14</v>
      </c>
      <c r="B1146" s="19">
        <v>17.4</v>
      </c>
      <c r="C1146" s="19">
        <v>17.1</v>
      </c>
      <c r="D1146" s="20">
        <v>17.2285714285714</v>
      </c>
      <c r="E1146" s="36"/>
      <c r="F1146" s="19">
        <v>8</v>
      </c>
      <c r="G1146" s="19">
        <v>8.1</v>
      </c>
      <c r="H1146" s="20">
        <v>6.04285714285714</v>
      </c>
    </row>
    <row r="1147" ht="17" customHeight="1">
      <c r="A1147" t="s" s="15">
        <v>15</v>
      </c>
      <c r="B1147" s="19">
        <v>16.4</v>
      </c>
      <c r="C1147" s="19">
        <v>16.5</v>
      </c>
      <c r="D1147" s="20">
        <v>16.8833333333333</v>
      </c>
      <c r="E1147" s="36"/>
      <c r="F1147" s="19">
        <v>7.8</v>
      </c>
      <c r="G1147" s="19">
        <v>7.5</v>
      </c>
      <c r="H1147" s="20">
        <v>5.46666666666667</v>
      </c>
    </row>
    <row r="1148" ht="17" customHeight="1">
      <c r="A1148" t="s" s="15">
        <v>16</v>
      </c>
      <c r="B1148" s="19">
        <v>18.3</v>
      </c>
      <c r="C1148" s="19">
        <v>18.2</v>
      </c>
      <c r="D1148" s="20">
        <v>18.0166666666667</v>
      </c>
      <c r="E1148" s="36"/>
      <c r="F1148" s="19">
        <v>8.1</v>
      </c>
      <c r="G1148" s="19">
        <v>8.1</v>
      </c>
      <c r="H1148" s="20">
        <v>5.43333333333333</v>
      </c>
    </row>
    <row r="1149" ht="17" customHeight="1">
      <c r="A1149" t="s" s="15">
        <v>17</v>
      </c>
      <c r="B1149" s="19">
        <v>21.9</v>
      </c>
      <c r="C1149" s="19">
        <v>21.8</v>
      </c>
      <c r="D1149" s="20">
        <v>21.8</v>
      </c>
      <c r="E1149" s="36"/>
      <c r="F1149" s="19">
        <v>9.4</v>
      </c>
      <c r="G1149" s="19">
        <v>9.6</v>
      </c>
      <c r="H1149" s="20">
        <v>7.03333333333333</v>
      </c>
    </row>
    <row r="1150" ht="17" customHeight="1">
      <c r="A1150" t="s" s="15">
        <v>18</v>
      </c>
      <c r="B1150" s="19">
        <v>25.1</v>
      </c>
      <c r="C1150" s="19">
        <v>25.1</v>
      </c>
      <c r="D1150" s="20">
        <v>26.4333333333333</v>
      </c>
      <c r="E1150" s="36"/>
      <c r="F1150" s="19">
        <v>12.2</v>
      </c>
      <c r="G1150" s="19">
        <v>11.9</v>
      </c>
      <c r="H1150" s="20">
        <v>10.7833333333333</v>
      </c>
    </row>
    <row r="1151" ht="17" customHeight="1">
      <c r="A1151" t="s" s="15">
        <v>19</v>
      </c>
      <c r="B1151" s="19">
        <v>28.8</v>
      </c>
      <c r="C1151" s="19">
        <v>28.3</v>
      </c>
      <c r="D1151" s="20">
        <v>28.7333333333333</v>
      </c>
      <c r="E1151" s="36"/>
      <c r="F1151" s="19">
        <v>14.1</v>
      </c>
      <c r="G1151" s="19">
        <v>14.1</v>
      </c>
      <c r="H1151" s="20">
        <v>12.8333333333333</v>
      </c>
    </row>
    <row r="1152" ht="17" customHeight="1">
      <c r="A1152" t="s" s="15">
        <v>20</v>
      </c>
      <c r="B1152" s="19">
        <v>30.2</v>
      </c>
      <c r="C1152" s="19">
        <v>30.1</v>
      </c>
      <c r="D1152" s="20">
        <v>32.1</v>
      </c>
      <c r="E1152" s="36"/>
      <c r="F1152" s="19">
        <v>16.3</v>
      </c>
      <c r="G1152" s="19">
        <v>16.1</v>
      </c>
      <c r="H1152" s="20">
        <v>15.85</v>
      </c>
    </row>
    <row r="1153" ht="17" customHeight="1">
      <c r="A1153" t="s" s="16">
        <v>21</v>
      </c>
      <c r="B1153" s="22">
        <f>AVERAGE(B1141:B1152)</f>
        <v>24.875</v>
      </c>
      <c r="C1153" s="22">
        <f>AVERAGE(C1141:C1152)</f>
        <v>24.7333333333333</v>
      </c>
      <c r="D1153" s="22">
        <f>AVERAGE(D1141:D1152)</f>
        <v>25.1626984126984</v>
      </c>
      <c r="E1153" s="29"/>
      <c r="F1153" s="22">
        <f>AVERAGE(F1141:F1152)</f>
        <v>12.5</v>
      </c>
      <c r="G1153" s="22">
        <f>AVERAGE(G1141:G1152)</f>
        <v>12.4583333333333</v>
      </c>
      <c r="H1153" s="22">
        <f>AVERAGE(H1141:H1152)</f>
        <v>10.975</v>
      </c>
    </row>
    <row r="1154" ht="17" customHeight="1">
      <c r="A1154" s="12"/>
      <c r="B1154" s="37"/>
      <c r="C1154" s="37"/>
      <c r="D1154" s="37"/>
      <c r="E1154" s="29"/>
      <c r="F1154" s="37"/>
      <c r="G1154" s="37"/>
      <c r="H1154" s="37"/>
    </row>
    <row r="1155" ht="17" customHeight="1">
      <c r="A1155" s="12"/>
      <c r="B1155" s="37"/>
      <c r="C1155" s="37"/>
      <c r="D1155" s="37"/>
      <c r="E1155" s="29"/>
      <c r="F1155" s="37"/>
      <c r="G1155" s="37"/>
      <c r="H1155" s="37"/>
    </row>
    <row r="1156" ht="40.8" customHeight="1">
      <c r="A1156" t="s" s="15">
        <v>241</v>
      </c>
      <c r="B1156" t="s" s="18">
        <v>242</v>
      </c>
      <c r="C1156" t="s" s="16">
        <v>5</v>
      </c>
      <c r="D1156" t="s" s="15">
        <v>243</v>
      </c>
      <c r="E1156" s="35"/>
      <c r="F1156" t="s" s="18">
        <v>244</v>
      </c>
      <c r="G1156" t="s" s="16">
        <v>8</v>
      </c>
      <c r="H1156" t="s" s="15">
        <v>243</v>
      </c>
    </row>
    <row r="1157" ht="17" customHeight="1">
      <c r="A1157" t="s" s="15">
        <v>9</v>
      </c>
      <c r="B1157" s="19">
        <v>29.3</v>
      </c>
      <c r="C1157" s="19">
        <v>29.9</v>
      </c>
      <c r="D1157" s="20">
        <v>32.4142857142857</v>
      </c>
      <c r="E1157" s="36"/>
      <c r="F1157" s="19">
        <v>13.3</v>
      </c>
      <c r="G1157" s="19">
        <v>13.2</v>
      </c>
      <c r="H1157" s="20">
        <v>15.0590909090909</v>
      </c>
    </row>
    <row r="1158" ht="17" customHeight="1">
      <c r="A1158" t="s" s="15">
        <v>10</v>
      </c>
      <c r="B1158" s="19">
        <v>29.7</v>
      </c>
      <c r="C1158" s="19">
        <v>29.9</v>
      </c>
      <c r="D1158" s="20">
        <v>30.9727272727273</v>
      </c>
      <c r="E1158" s="36"/>
      <c r="F1158" s="19">
        <v>13.9</v>
      </c>
      <c r="G1158" s="19">
        <v>13.5</v>
      </c>
      <c r="H1158" s="20">
        <v>14.3727272727273</v>
      </c>
    </row>
    <row r="1159" ht="17" customHeight="1">
      <c r="A1159" t="s" s="15">
        <v>11</v>
      </c>
      <c r="B1159" s="19">
        <v>25.9</v>
      </c>
      <c r="C1159" s="19">
        <v>27.1</v>
      </c>
      <c r="D1159" s="20">
        <v>27.2772727272727</v>
      </c>
      <c r="E1159" s="36"/>
      <c r="F1159" s="19">
        <v>10.9</v>
      </c>
      <c r="G1159" s="19">
        <v>10.9</v>
      </c>
      <c r="H1159" s="20">
        <v>11.5045454545455</v>
      </c>
    </row>
    <row r="1160" ht="17" customHeight="1">
      <c r="A1160" t="s" s="15">
        <v>12</v>
      </c>
      <c r="B1160" s="19">
        <v>21.1</v>
      </c>
      <c r="C1160" s="19">
        <v>21.4</v>
      </c>
      <c r="D1160" s="20">
        <v>23.0045454545455</v>
      </c>
      <c r="E1160" s="36"/>
      <c r="F1160" s="19">
        <v>7.5</v>
      </c>
      <c r="G1160" s="19">
        <v>7.3</v>
      </c>
      <c r="H1160" s="20">
        <v>8.195454545454551</v>
      </c>
    </row>
    <row r="1161" ht="17" customHeight="1">
      <c r="A1161" t="s" s="15">
        <v>13</v>
      </c>
      <c r="B1161" s="19">
        <v>16.2</v>
      </c>
      <c r="C1161" s="19">
        <v>16.9</v>
      </c>
      <c r="D1161" s="20">
        <v>17.4045454545455</v>
      </c>
      <c r="E1161" s="36"/>
      <c r="F1161" s="19">
        <v>5</v>
      </c>
      <c r="G1161" s="19">
        <v>4.9</v>
      </c>
      <c r="H1161" s="20">
        <v>5.04090909090909</v>
      </c>
    </row>
    <row r="1162" ht="17" customHeight="1">
      <c r="A1162" t="s" s="15">
        <v>14</v>
      </c>
      <c r="B1162" s="19">
        <v>12.6</v>
      </c>
      <c r="C1162" s="19">
        <v>13.1</v>
      </c>
      <c r="D1162" s="20">
        <v>13.7363636363636</v>
      </c>
      <c r="E1162" s="36"/>
      <c r="F1162" s="19">
        <v>3.6</v>
      </c>
      <c r="G1162" s="19">
        <v>3.1</v>
      </c>
      <c r="H1162" s="20">
        <v>3.09545454545455</v>
      </c>
    </row>
    <row r="1163" ht="17" customHeight="1">
      <c r="A1163" t="s" s="15">
        <v>15</v>
      </c>
      <c r="B1163" s="19">
        <v>11.9</v>
      </c>
      <c r="C1163" s="19">
        <v>12.5</v>
      </c>
      <c r="D1163" s="20">
        <v>13.4</v>
      </c>
      <c r="E1163" s="36"/>
      <c r="F1163" s="19">
        <v>2.5</v>
      </c>
      <c r="G1163" s="19">
        <v>2.3</v>
      </c>
      <c r="H1163" s="20">
        <v>2.45714285714286</v>
      </c>
    </row>
    <row r="1164" ht="17" customHeight="1">
      <c r="A1164" t="s" s="15">
        <v>16</v>
      </c>
      <c r="B1164" s="19">
        <v>13.7</v>
      </c>
      <c r="C1164" s="19">
        <v>14.2</v>
      </c>
      <c r="D1164" s="20">
        <v>14.9047619047619</v>
      </c>
      <c r="E1164" s="36"/>
      <c r="F1164" s="19">
        <v>2.9</v>
      </c>
      <c r="G1164" s="19">
        <v>2.7</v>
      </c>
      <c r="H1164" s="20">
        <v>2.58095238095238</v>
      </c>
    </row>
    <row r="1165" ht="17" customHeight="1">
      <c r="A1165" t="s" s="15">
        <v>17</v>
      </c>
      <c r="B1165" s="19">
        <v>17.1</v>
      </c>
      <c r="C1165" s="19">
        <v>17.7</v>
      </c>
      <c r="D1165" s="20">
        <v>19.0190476190476</v>
      </c>
      <c r="E1165" s="36"/>
      <c r="F1165" s="19">
        <v>4.2</v>
      </c>
      <c r="G1165" s="19">
        <v>4.1</v>
      </c>
      <c r="H1165" s="20">
        <v>4.23809523809524</v>
      </c>
    </row>
    <row r="1166" ht="17" customHeight="1">
      <c r="A1166" t="s" s="15">
        <v>18</v>
      </c>
      <c r="B1166" s="19">
        <v>21.3</v>
      </c>
      <c r="C1166" s="19">
        <v>21.8</v>
      </c>
      <c r="D1166" s="20">
        <v>23.1428571428571</v>
      </c>
      <c r="E1166" s="36"/>
      <c r="F1166" s="19">
        <v>6.6</v>
      </c>
      <c r="G1166" s="19">
        <v>6.3</v>
      </c>
      <c r="H1166" s="20">
        <v>6.49047619047619</v>
      </c>
    </row>
    <row r="1167" ht="17" customHeight="1">
      <c r="A1167" t="s" s="15">
        <v>19</v>
      </c>
      <c r="B1167" s="19">
        <v>25.6</v>
      </c>
      <c r="C1167" s="19">
        <v>25.7</v>
      </c>
      <c r="D1167" s="20">
        <v>26.9904761904762</v>
      </c>
      <c r="E1167" s="36"/>
      <c r="F1167" s="19">
        <v>9.699999999999999</v>
      </c>
      <c r="G1167" s="19">
        <v>9.4</v>
      </c>
      <c r="H1167" s="20">
        <v>10.2714285714286</v>
      </c>
    </row>
    <row r="1168" ht="17" customHeight="1">
      <c r="A1168" t="s" s="15">
        <v>20</v>
      </c>
      <c r="B1168" s="19">
        <v>28.3</v>
      </c>
      <c r="C1168" s="19">
        <v>28.6</v>
      </c>
      <c r="D1168" s="20">
        <v>29.365</v>
      </c>
      <c r="E1168" s="36"/>
      <c r="F1168" s="19">
        <v>12.2</v>
      </c>
      <c r="G1168" s="19">
        <v>12.1</v>
      </c>
      <c r="H1168" s="20">
        <v>12.58</v>
      </c>
    </row>
    <row r="1169" ht="17" customHeight="1">
      <c r="A1169" t="s" s="16">
        <v>21</v>
      </c>
      <c r="B1169" s="22">
        <f>AVERAGE(B1157:B1168)</f>
        <v>21.0583333333333</v>
      </c>
      <c r="C1169" s="22">
        <f>AVERAGE(C1157:C1168)</f>
        <v>21.5666666666667</v>
      </c>
      <c r="D1169" s="22">
        <f>AVERAGE(D1157:D1168)</f>
        <v>22.6359902597403</v>
      </c>
      <c r="E1169" s="29"/>
      <c r="F1169" s="22">
        <f>AVERAGE(F1157:F1168)</f>
        <v>7.69166666666667</v>
      </c>
      <c r="G1169" s="22">
        <f>AVERAGE(G1157:G1168)</f>
        <v>7.48333333333333</v>
      </c>
      <c r="H1169" s="22">
        <f>AVERAGE(H1157:H1168)</f>
        <v>7.9905230880231</v>
      </c>
    </row>
    <row r="1170" ht="17" customHeight="1">
      <c r="A1170" s="12"/>
      <c r="B1170" s="37"/>
      <c r="C1170" s="37"/>
      <c r="D1170" s="37"/>
      <c r="E1170" s="29"/>
      <c r="F1170" s="37"/>
      <c r="G1170" s="37"/>
      <c r="H1170" s="37"/>
    </row>
    <row r="1171" ht="17" customHeight="1">
      <c r="A1171" s="12"/>
      <c r="B1171" s="37"/>
      <c r="C1171" s="37"/>
      <c r="D1171" s="37"/>
      <c r="E1171" s="29"/>
      <c r="F1171" s="37"/>
      <c r="G1171" s="37"/>
      <c r="H1171" s="37"/>
    </row>
    <row r="1172" ht="40.8" customHeight="1">
      <c r="A1172" t="s" s="15">
        <v>245</v>
      </c>
      <c r="B1172" t="s" s="18">
        <v>121</v>
      </c>
      <c r="C1172" t="s" s="16">
        <v>5</v>
      </c>
      <c r="D1172" t="s" s="15">
        <v>246</v>
      </c>
      <c r="E1172" s="35"/>
      <c r="F1172" t="s" s="18">
        <v>123</v>
      </c>
      <c r="G1172" t="s" s="16">
        <v>8</v>
      </c>
      <c r="H1172" t="s" s="15">
        <v>246</v>
      </c>
    </row>
    <row r="1173" ht="17" customHeight="1">
      <c r="A1173" t="s" s="15">
        <v>9</v>
      </c>
      <c r="B1173" s="19">
        <v>24.6</v>
      </c>
      <c r="C1173" s="19">
        <v>23.4</v>
      </c>
      <c r="D1173" s="20">
        <v>26.2681818181818</v>
      </c>
      <c r="E1173" s="36"/>
      <c r="F1173" s="19">
        <v>11.8</v>
      </c>
      <c r="G1173" s="19">
        <v>11.9</v>
      </c>
      <c r="H1173" s="20">
        <v>12.0590909090909</v>
      </c>
    </row>
    <row r="1174" ht="17" customHeight="1">
      <c r="A1174" t="s" s="15">
        <v>10</v>
      </c>
      <c r="B1174" s="19">
        <v>25.3</v>
      </c>
      <c r="C1174" s="19">
        <v>24.4</v>
      </c>
      <c r="D1174" s="20">
        <v>26.0272727272727</v>
      </c>
      <c r="E1174" s="36"/>
      <c r="F1174" s="19">
        <v>12.3</v>
      </c>
      <c r="G1174" s="19">
        <v>12.7</v>
      </c>
      <c r="H1174" s="20">
        <v>12.4636363636364</v>
      </c>
    </row>
    <row r="1175" ht="17" customHeight="1">
      <c r="A1175" t="s" s="15">
        <v>11</v>
      </c>
      <c r="B1175" s="19">
        <v>23.2</v>
      </c>
      <c r="C1175" s="19">
        <v>22.6</v>
      </c>
      <c r="D1175" s="20">
        <v>23.9454545454545</v>
      </c>
      <c r="E1175" s="36"/>
      <c r="F1175" s="19">
        <v>10.9</v>
      </c>
      <c r="G1175" s="19">
        <v>11.3</v>
      </c>
      <c r="H1175" s="20">
        <v>11.1227272727273</v>
      </c>
    </row>
    <row r="1176" ht="17" customHeight="1">
      <c r="A1176" t="s" s="15">
        <v>12</v>
      </c>
      <c r="B1176" s="19">
        <v>19.8</v>
      </c>
      <c r="C1176" s="19">
        <v>19.2</v>
      </c>
      <c r="D1176" s="20">
        <v>20.3045454545455</v>
      </c>
      <c r="E1176" s="36"/>
      <c r="F1176" s="19">
        <v>9.199999999999999</v>
      </c>
      <c r="G1176" s="19">
        <v>9.699999999999999</v>
      </c>
      <c r="H1176" s="20">
        <v>9.21818181818182</v>
      </c>
    </row>
    <row r="1177" ht="17" customHeight="1">
      <c r="A1177" t="s" s="15">
        <v>13</v>
      </c>
      <c r="B1177" s="19">
        <v>16.5</v>
      </c>
      <c r="C1177" s="19">
        <v>16.3</v>
      </c>
      <c r="D1177" s="20">
        <v>16.4954545454545</v>
      </c>
      <c r="E1177" s="36"/>
      <c r="F1177" s="19">
        <v>7.7</v>
      </c>
      <c r="G1177" s="19">
        <v>8</v>
      </c>
      <c r="H1177" s="20">
        <v>7.75</v>
      </c>
    </row>
    <row r="1178" ht="17" customHeight="1">
      <c r="A1178" t="s" s="15">
        <v>14</v>
      </c>
      <c r="B1178" s="19">
        <v>14.2</v>
      </c>
      <c r="C1178" s="19">
        <v>13.9</v>
      </c>
      <c r="D1178" s="20">
        <v>14.1772727272727</v>
      </c>
      <c r="E1178" s="36"/>
      <c r="F1178" s="19">
        <v>6.4</v>
      </c>
      <c r="G1178" s="19">
        <v>6.4</v>
      </c>
      <c r="H1178" s="20">
        <v>6.09545454545455</v>
      </c>
    </row>
    <row r="1179" ht="17" customHeight="1">
      <c r="A1179" t="s" s="15">
        <v>15</v>
      </c>
      <c r="B1179" s="19">
        <v>13.6</v>
      </c>
      <c r="C1179" s="19">
        <v>13.4</v>
      </c>
      <c r="D1179" s="20">
        <v>13.5904761904762</v>
      </c>
      <c r="E1179" s="36"/>
      <c r="F1179" s="19">
        <v>5.4</v>
      </c>
      <c r="G1179" s="19">
        <v>5.8</v>
      </c>
      <c r="H1179" s="20">
        <v>5.63333333333333</v>
      </c>
    </row>
    <row r="1180" ht="17" customHeight="1">
      <c r="A1180" t="s" s="15">
        <v>16</v>
      </c>
      <c r="B1180" s="19">
        <v>14.8</v>
      </c>
      <c r="C1180" s="19">
        <v>14.5</v>
      </c>
      <c r="D1180" s="20">
        <v>14.5238095238095</v>
      </c>
      <c r="E1180" s="36"/>
      <c r="F1180" s="19">
        <v>5.9</v>
      </c>
      <c r="G1180" s="19">
        <v>6.2</v>
      </c>
      <c r="H1180" s="20">
        <v>5.88095238095238</v>
      </c>
    </row>
    <row r="1181" ht="17" customHeight="1">
      <c r="A1181" t="s" s="15">
        <v>17</v>
      </c>
      <c r="B1181" s="19">
        <v>16.5</v>
      </c>
      <c r="C1181" s="19">
        <v>16.2</v>
      </c>
      <c r="D1181" s="20">
        <v>16.352380952381</v>
      </c>
      <c r="E1181" s="36"/>
      <c r="F1181" s="19">
        <v>6.7</v>
      </c>
      <c r="G1181" s="19">
        <v>7.3</v>
      </c>
      <c r="H1181" s="20">
        <v>6.76190476190476</v>
      </c>
    </row>
    <row r="1182" ht="17" customHeight="1">
      <c r="A1182" t="s" s="15">
        <v>18</v>
      </c>
      <c r="B1182" s="19">
        <v>18.8</v>
      </c>
      <c r="C1182" s="19">
        <v>18.3</v>
      </c>
      <c r="D1182" s="20">
        <v>18.8904761904762</v>
      </c>
      <c r="E1182" s="36"/>
      <c r="F1182" s="19">
        <v>7.9</v>
      </c>
      <c r="G1182" s="19">
        <v>8.300000000000001</v>
      </c>
      <c r="H1182" s="20">
        <v>7.52380952380952</v>
      </c>
    </row>
    <row r="1183" ht="17" customHeight="1">
      <c r="A1183" t="s" s="15">
        <v>19</v>
      </c>
      <c r="B1183" s="19">
        <v>20.9</v>
      </c>
      <c r="C1183" s="19">
        <v>20.2</v>
      </c>
      <c r="D1183" s="20">
        <v>21.9666666666667</v>
      </c>
      <c r="E1183" s="36"/>
      <c r="F1183" s="19">
        <v>9.1</v>
      </c>
      <c r="G1183" s="19">
        <v>9.800000000000001</v>
      </c>
      <c r="H1183" s="20">
        <v>9.40952380952381</v>
      </c>
    </row>
    <row r="1184" ht="17" customHeight="1">
      <c r="A1184" t="s" s="15">
        <v>20</v>
      </c>
      <c r="B1184" s="19">
        <v>22.9</v>
      </c>
      <c r="C1184" s="19">
        <v>22.2</v>
      </c>
      <c r="D1184" s="20">
        <v>24.0857142857143</v>
      </c>
      <c r="E1184" s="36"/>
      <c r="F1184" s="19">
        <v>10.5</v>
      </c>
      <c r="G1184" s="19">
        <v>11.1</v>
      </c>
      <c r="H1184" s="20">
        <v>10.4571428571429</v>
      </c>
    </row>
    <row r="1185" ht="17" customHeight="1">
      <c r="A1185" t="s" s="16">
        <v>21</v>
      </c>
      <c r="B1185" s="22">
        <f>AVERAGE(B1173:B1184)</f>
        <v>19.2583333333333</v>
      </c>
      <c r="C1185" s="22">
        <f>AVERAGE(C1173:C1184)</f>
        <v>18.7166666666667</v>
      </c>
      <c r="D1185" s="22">
        <f>AVERAGE(D1173:D1184)</f>
        <v>19.7189754689755</v>
      </c>
      <c r="E1185" s="29"/>
      <c r="F1185" s="22">
        <f>AVERAGE(F1173:F1184)</f>
        <v>8.65</v>
      </c>
      <c r="G1185" s="22">
        <f>AVERAGE(G1173:G1184)</f>
        <v>9.04166666666667</v>
      </c>
      <c r="H1185" s="22">
        <f>AVERAGE(H1173:H1184)</f>
        <v>8.69797979797981</v>
      </c>
    </row>
    <row r="1186" ht="17" customHeight="1">
      <c r="A1186" s="12"/>
      <c r="B1186" s="37"/>
      <c r="C1186" s="37"/>
      <c r="D1186" s="37"/>
      <c r="E1186" s="29"/>
      <c r="F1186" s="37"/>
      <c r="G1186" s="37"/>
      <c r="H1186" s="37"/>
    </row>
    <row r="1187" ht="17" customHeight="1">
      <c r="A1187" s="12"/>
      <c r="B1187" s="37"/>
      <c r="C1187" s="37"/>
      <c r="D1187" s="37"/>
      <c r="E1187" s="29"/>
      <c r="F1187" s="37"/>
      <c r="G1187" s="37"/>
      <c r="H1187" s="37"/>
    </row>
    <row r="1188" ht="40.8" customHeight="1">
      <c r="A1188" t="s" s="15">
        <v>247</v>
      </c>
      <c r="B1188" t="s" s="18">
        <v>248</v>
      </c>
      <c r="C1188" t="s" s="16">
        <v>249</v>
      </c>
      <c r="D1188" t="s" s="15">
        <v>250</v>
      </c>
      <c r="E1188" s="35"/>
      <c r="F1188" t="s" s="18">
        <v>251</v>
      </c>
      <c r="G1188" t="s" s="16">
        <v>252</v>
      </c>
      <c r="H1188" t="s" s="15">
        <v>250</v>
      </c>
    </row>
    <row r="1189" ht="17" customHeight="1">
      <c r="A1189" t="s" s="15">
        <v>9</v>
      </c>
      <c r="B1189" s="19">
        <v>30.1</v>
      </c>
      <c r="C1189" s="19">
        <v>29.3</v>
      </c>
      <c r="D1189" s="20">
        <v>30.6047619047619</v>
      </c>
      <c r="E1189" s="36"/>
      <c r="F1189" s="19">
        <v>16.4</v>
      </c>
      <c r="G1189" s="19">
        <v>16.1</v>
      </c>
      <c r="H1189" s="20">
        <v>17.8857142857143</v>
      </c>
    </row>
    <row r="1190" ht="17" customHeight="1">
      <c r="A1190" t="s" s="15">
        <v>10</v>
      </c>
      <c r="B1190" s="19">
        <v>30.1</v>
      </c>
      <c r="C1190" s="19">
        <v>29.8</v>
      </c>
      <c r="D1190" s="20">
        <v>29.7809523809524</v>
      </c>
      <c r="E1190" s="36"/>
      <c r="F1190" s="19">
        <v>16.7</v>
      </c>
      <c r="G1190" s="19">
        <v>16.6</v>
      </c>
      <c r="H1190" s="20">
        <v>17.6142857142857</v>
      </c>
    </row>
    <row r="1191" ht="17" customHeight="1">
      <c r="A1191" t="s" s="15">
        <v>11</v>
      </c>
      <c r="B1191" s="19">
        <v>27.1</v>
      </c>
      <c r="C1191" s="19">
        <v>27.4</v>
      </c>
      <c r="D1191" s="20">
        <v>27.052380952381</v>
      </c>
      <c r="E1191" s="36"/>
      <c r="F1191" s="19">
        <v>14.9</v>
      </c>
      <c r="G1191" s="19">
        <v>15.1</v>
      </c>
      <c r="H1191" s="20">
        <v>15.5761904761905</v>
      </c>
    </row>
    <row r="1192" ht="17" customHeight="1">
      <c r="A1192" t="s" s="15">
        <v>12</v>
      </c>
      <c r="B1192" s="19">
        <v>23</v>
      </c>
      <c r="C1192" s="19">
        <v>22.8</v>
      </c>
      <c r="D1192" s="20">
        <v>23.4857142857143</v>
      </c>
      <c r="E1192" s="36"/>
      <c r="F1192" s="19">
        <v>12.6</v>
      </c>
      <c r="G1192" s="19">
        <v>12.4</v>
      </c>
      <c r="H1192" s="20">
        <v>13</v>
      </c>
    </row>
    <row r="1193" ht="17" customHeight="1">
      <c r="A1193" t="s" s="15">
        <v>13</v>
      </c>
      <c r="B1193" s="19">
        <v>18.6</v>
      </c>
      <c r="C1193" s="19">
        <v>19.3</v>
      </c>
      <c r="D1193" s="20">
        <v>19.1333333333333</v>
      </c>
      <c r="E1193" s="36"/>
      <c r="F1193" s="19">
        <v>10.1</v>
      </c>
      <c r="G1193" s="19">
        <v>10.4</v>
      </c>
      <c r="H1193" s="20">
        <v>10.3380952380952</v>
      </c>
    </row>
    <row r="1194" ht="17" customHeight="1">
      <c r="A1194" t="s" s="15">
        <v>14</v>
      </c>
      <c r="B1194" s="19">
        <v>15.8</v>
      </c>
      <c r="C1194" s="19">
        <v>16.1</v>
      </c>
      <c r="D1194" s="20">
        <v>16.1761904761905</v>
      </c>
      <c r="E1194" s="36"/>
      <c r="F1194" s="19">
        <v>8.199999999999999</v>
      </c>
      <c r="G1194" s="19">
        <v>8.1</v>
      </c>
      <c r="H1194" s="20">
        <v>8.06190476190476</v>
      </c>
    </row>
    <row r="1195" ht="17" customHeight="1">
      <c r="A1195" t="s" s="15">
        <v>15</v>
      </c>
      <c r="B1195" s="19">
        <v>15</v>
      </c>
      <c r="C1195" s="19">
        <v>15.5</v>
      </c>
      <c r="D1195" s="20">
        <v>15.6571428571429</v>
      </c>
      <c r="E1195" s="36"/>
      <c r="F1195" s="19">
        <v>7.1</v>
      </c>
      <c r="G1195" s="19">
        <v>7.4</v>
      </c>
      <c r="H1195" s="20">
        <v>7.8</v>
      </c>
    </row>
    <row r="1196" ht="17" customHeight="1">
      <c r="A1196" t="s" s="15">
        <v>16</v>
      </c>
      <c r="B1196" s="19">
        <v>16.7</v>
      </c>
      <c r="C1196" s="19">
        <v>16.8</v>
      </c>
      <c r="D1196" s="20">
        <v>16.805</v>
      </c>
      <c r="E1196" s="36"/>
      <c r="F1196" s="19">
        <v>7.7</v>
      </c>
      <c r="G1196" s="19">
        <v>7.9</v>
      </c>
      <c r="H1196" s="20">
        <v>8.15</v>
      </c>
    </row>
    <row r="1197" ht="17" customHeight="1">
      <c r="A1197" t="s" s="15">
        <v>17</v>
      </c>
      <c r="B1197" s="19">
        <v>19.1</v>
      </c>
      <c r="C1197" s="19">
        <v>19.3</v>
      </c>
      <c r="D1197" s="20">
        <v>19.61</v>
      </c>
      <c r="E1197" s="36"/>
      <c r="F1197" s="19">
        <v>8.800000000000001</v>
      </c>
      <c r="G1197" s="19">
        <v>9.1</v>
      </c>
      <c r="H1197" s="20">
        <v>9.935</v>
      </c>
    </row>
    <row r="1198" ht="17" customHeight="1">
      <c r="A1198" t="s" s="15">
        <v>18</v>
      </c>
      <c r="B1198" s="19">
        <v>22.5</v>
      </c>
      <c r="C1198" s="19">
        <v>22.5</v>
      </c>
      <c r="D1198" s="20">
        <v>22.8</v>
      </c>
      <c r="E1198" s="36"/>
      <c r="F1198" s="19">
        <v>10.8</v>
      </c>
      <c r="G1198" s="19">
        <v>10.9</v>
      </c>
      <c r="H1198" s="20">
        <v>11.725</v>
      </c>
    </row>
    <row r="1199" ht="17" customHeight="1">
      <c r="A1199" t="s" s="15">
        <v>19</v>
      </c>
      <c r="B1199" s="19">
        <v>25.9</v>
      </c>
      <c r="C1199" s="19">
        <v>25.6</v>
      </c>
      <c r="D1199" s="20">
        <v>26.215</v>
      </c>
      <c r="E1199" s="36"/>
      <c r="F1199" s="19">
        <v>13</v>
      </c>
      <c r="G1199" s="19">
        <v>13</v>
      </c>
      <c r="H1199" s="20">
        <v>14.45</v>
      </c>
    </row>
    <row r="1200" ht="17" customHeight="1">
      <c r="A1200" t="s" s="15">
        <v>20</v>
      </c>
      <c r="B1200" s="19">
        <v>28.5</v>
      </c>
      <c r="C1200" s="19">
        <v>28.1</v>
      </c>
      <c r="D1200" s="20">
        <v>28.185</v>
      </c>
      <c r="E1200" s="36"/>
      <c r="F1200" s="19">
        <v>15</v>
      </c>
      <c r="G1200" s="19">
        <v>14.9</v>
      </c>
      <c r="H1200" s="20">
        <v>15.975</v>
      </c>
    </row>
    <row r="1201" ht="17" customHeight="1">
      <c r="A1201" t="s" s="16">
        <v>21</v>
      </c>
      <c r="B1201" s="22">
        <f>AVERAGE(B1189:B1200)</f>
        <v>22.7</v>
      </c>
      <c r="C1201" s="22">
        <f>AVERAGE(C1189:C1200)</f>
        <v>22.7083333333333</v>
      </c>
      <c r="D1201" s="22">
        <f>AVERAGE(D1189:D1200)</f>
        <v>22.9587896825397</v>
      </c>
      <c r="E1201" s="29"/>
      <c r="F1201" s="22">
        <f>AVERAGE(F1189:F1200)</f>
        <v>11.775</v>
      </c>
      <c r="G1201" s="22">
        <f>AVERAGE(G1189:G1200)</f>
        <v>11.825</v>
      </c>
      <c r="H1201" s="22">
        <f>AVERAGE(H1189:H1200)</f>
        <v>12.5425992063492</v>
      </c>
    </row>
    <row r="1202" ht="17" customHeight="1">
      <c r="A1202" s="12"/>
      <c r="B1202" s="10"/>
      <c r="C1202" s="10"/>
      <c r="D1202" s="10"/>
      <c r="E1202" s="11"/>
      <c r="F1202" s="10"/>
      <c r="G1202" s="10"/>
      <c r="H1202" s="10"/>
    </row>
    <row r="1203" ht="17" customHeight="1">
      <c r="A1203" t="s" s="27">
        <v>253</v>
      </c>
      <c r="B1203" s="28">
        <f>AVERAGE(B1201,B1185,B1169,B1153,B1137,B1073,B1089,B1105,B1121)</f>
        <v>22.0509259259259</v>
      </c>
      <c r="C1203" s="28">
        <f>AVERAGE(C1201,C1185,C1169,C1153,C1137,C1073,C1089,C1105,C1121)</f>
        <v>21.9722222222222</v>
      </c>
      <c r="D1203" s="28">
        <f>AVERAGE(D1201,D1185,D1169,D1153,D1137,D1073,D1089,D1105,D1121)</f>
        <v>22.8727284752285</v>
      </c>
      <c r="E1203" s="29"/>
      <c r="F1203" s="28">
        <f>AVERAGE(F1201,F1185,F1169,F1153,F1137,F1073,F1089,F1105,F1121)</f>
        <v>10.8231481481482</v>
      </c>
      <c r="G1203" s="28">
        <f>AVERAGE(G1201,G1185,G1169,G1153,G1137,G1073,G1089,G1105,G1121)</f>
        <v>10.8990740740741</v>
      </c>
      <c r="H1203" s="28">
        <f>AVERAGE(H1201,H1185,H1169,H1153,H1137,H1073,H1089,H1105,H1121)</f>
        <v>10.8303018278018</v>
      </c>
    </row>
    <row r="1204" ht="17" customHeight="1">
      <c r="A1204" s="12"/>
      <c r="B1204" s="10"/>
      <c r="C1204" s="10"/>
      <c r="D1204" s="10"/>
      <c r="E1204" s="11"/>
      <c r="F1204" s="10"/>
      <c r="G1204" s="10"/>
      <c r="H1204" s="10"/>
    </row>
    <row r="1205" ht="17" customHeight="1">
      <c r="A1205" t="s" s="18">
        <v>254</v>
      </c>
      <c r="B1205" s="10"/>
      <c r="C1205" s="10"/>
      <c r="D1205" s="10"/>
      <c r="E1205" s="11"/>
      <c r="F1205" s="10"/>
      <c r="G1205" s="10"/>
      <c r="H1205" s="10"/>
    </row>
    <row r="1206" ht="17" customHeight="1">
      <c r="A1206" s="12"/>
      <c r="B1206" s="10"/>
      <c r="C1206" s="10"/>
      <c r="D1206" s="10"/>
      <c r="E1206" s="11"/>
      <c r="F1206" s="10"/>
      <c r="G1206" s="10"/>
      <c r="H1206" s="10"/>
    </row>
    <row r="1207" ht="47" customHeight="1">
      <c r="A1207" t="s" s="15">
        <v>255</v>
      </c>
      <c r="B1207" t="s" s="18">
        <v>256</v>
      </c>
      <c r="C1207" t="s" s="16">
        <v>24</v>
      </c>
      <c r="D1207" t="s" s="15">
        <v>257</v>
      </c>
      <c r="E1207" s="17"/>
      <c r="F1207" t="s" s="18">
        <v>256</v>
      </c>
      <c r="G1207" t="s" s="16">
        <v>24</v>
      </c>
      <c r="H1207" t="s" s="15">
        <v>257</v>
      </c>
    </row>
    <row r="1208" ht="17" customHeight="1">
      <c r="A1208" t="s" s="15">
        <v>9</v>
      </c>
      <c r="B1208" s="19">
        <v>20</v>
      </c>
      <c r="C1208" s="19">
        <v>20</v>
      </c>
      <c r="D1208" s="20">
        <v>21.7909090909091</v>
      </c>
      <c r="E1208" s="21"/>
      <c r="F1208" s="19">
        <v>12</v>
      </c>
      <c r="G1208" s="19">
        <v>12.1</v>
      </c>
      <c r="H1208" s="20">
        <v>11.0181818181818</v>
      </c>
    </row>
    <row r="1209" ht="17" customHeight="1">
      <c r="A1209" t="s" s="15">
        <v>10</v>
      </c>
      <c r="B1209" s="19">
        <v>20.7</v>
      </c>
      <c r="C1209" s="19">
        <v>20.6</v>
      </c>
      <c r="D1209" s="20">
        <v>21.9772727272727</v>
      </c>
      <c r="E1209" s="21"/>
      <c r="F1209" s="19">
        <v>13.1</v>
      </c>
      <c r="G1209" s="19">
        <v>13</v>
      </c>
      <c r="H1209" s="20">
        <v>11.3954545454545</v>
      </c>
    </row>
    <row r="1210" ht="17" customHeight="1">
      <c r="A1210" t="s" s="15">
        <v>11</v>
      </c>
      <c r="B1210" s="19">
        <v>18.9</v>
      </c>
      <c r="C1210" s="19">
        <v>18.9</v>
      </c>
      <c r="D1210" s="20">
        <v>20.5227272727273</v>
      </c>
      <c r="E1210" s="21"/>
      <c r="F1210" s="19">
        <v>11.7</v>
      </c>
      <c r="G1210" s="19">
        <v>11.7</v>
      </c>
      <c r="H1210" s="20">
        <v>9.845454545454549</v>
      </c>
    </row>
    <row r="1211" ht="17" customHeight="1">
      <c r="A1211" t="s" s="15">
        <v>12</v>
      </c>
      <c r="B1211" s="19">
        <v>16.5</v>
      </c>
      <c r="C1211" s="19">
        <v>16.5</v>
      </c>
      <c r="D1211" s="20">
        <v>17.9590909090909</v>
      </c>
      <c r="E1211" s="21"/>
      <c r="F1211" s="19">
        <v>10.1</v>
      </c>
      <c r="G1211" s="19">
        <v>10.2</v>
      </c>
      <c r="H1211" s="20">
        <v>7.87272727272727</v>
      </c>
    </row>
    <row r="1212" ht="17" customHeight="1">
      <c r="A1212" t="s" s="15">
        <v>13</v>
      </c>
      <c r="B1212" s="19">
        <v>14.2</v>
      </c>
      <c r="C1212" s="19">
        <v>14.3</v>
      </c>
      <c r="D1212" s="20">
        <v>15.4227272727273</v>
      </c>
      <c r="E1212" s="21"/>
      <c r="F1212" s="19">
        <v>8.699999999999999</v>
      </c>
      <c r="G1212" s="19">
        <v>8.800000000000001</v>
      </c>
      <c r="H1212" s="20">
        <v>6.20909090909091</v>
      </c>
    </row>
    <row r="1213" ht="17" customHeight="1">
      <c r="A1213" t="s" s="15">
        <v>14</v>
      </c>
      <c r="B1213" s="19">
        <v>12.4</v>
      </c>
      <c r="C1213" s="19">
        <v>12.4</v>
      </c>
      <c r="D1213" s="20">
        <v>13.8181818181818</v>
      </c>
      <c r="E1213" s="21"/>
      <c r="F1213" s="19">
        <v>7.2</v>
      </c>
      <c r="G1213" s="19">
        <v>7.2</v>
      </c>
      <c r="H1213" s="20">
        <v>4.90909090909091</v>
      </c>
    </row>
    <row r="1214" ht="17" customHeight="1">
      <c r="A1214" t="s" s="15">
        <v>15</v>
      </c>
      <c r="B1214" s="19">
        <v>11.8</v>
      </c>
      <c r="C1214" s="19">
        <v>11.9</v>
      </c>
      <c r="D1214" s="20">
        <v>13.1954545454545</v>
      </c>
      <c r="E1214" s="21"/>
      <c r="F1214" s="19">
        <v>6.3</v>
      </c>
      <c r="G1214" s="19">
        <v>6.4</v>
      </c>
      <c r="H1214" s="20">
        <v>4.74090909090909</v>
      </c>
    </row>
    <row r="1215" ht="17" customHeight="1">
      <c r="A1215" t="s" s="15">
        <v>16</v>
      </c>
      <c r="B1215" s="19">
        <v>12.5</v>
      </c>
      <c r="C1215" s="19">
        <v>12.4</v>
      </c>
      <c r="D1215" s="20">
        <v>13.5952380952381</v>
      </c>
      <c r="E1215" s="21"/>
      <c r="F1215" s="19">
        <v>6.7</v>
      </c>
      <c r="G1215" s="19">
        <v>6.8</v>
      </c>
      <c r="H1215" s="20">
        <v>4.98095238095238</v>
      </c>
    </row>
    <row r="1216" ht="17" customHeight="1">
      <c r="A1216" t="s" s="15">
        <v>17</v>
      </c>
      <c r="B1216" s="19">
        <v>13.8</v>
      </c>
      <c r="C1216" s="19">
        <v>13.7</v>
      </c>
      <c r="D1216" s="20">
        <v>14.8142857142857</v>
      </c>
      <c r="E1216" s="21"/>
      <c r="F1216" s="19">
        <v>7.4</v>
      </c>
      <c r="G1216" s="19">
        <v>7.5</v>
      </c>
      <c r="H1216" s="20">
        <v>6.05714285714286</v>
      </c>
    </row>
    <row r="1217" ht="17" customHeight="1">
      <c r="A1217" t="s" s="15">
        <v>18</v>
      </c>
      <c r="B1217" s="19">
        <v>15.3</v>
      </c>
      <c r="C1217" s="19">
        <v>15.3</v>
      </c>
      <c r="D1217" s="20">
        <v>16.4428571428571</v>
      </c>
      <c r="E1217" s="21"/>
      <c r="F1217" s="19">
        <v>8.300000000000001</v>
      </c>
      <c r="G1217" s="19">
        <v>8.4</v>
      </c>
      <c r="H1217" s="20">
        <v>6.91428571428571</v>
      </c>
    </row>
    <row r="1218" ht="17" customHeight="1">
      <c r="A1218" t="s" s="15">
        <v>19</v>
      </c>
      <c r="B1218" s="19">
        <v>16.9</v>
      </c>
      <c r="C1218" s="19">
        <v>16.9</v>
      </c>
      <c r="D1218" s="20">
        <v>18.5142857142857</v>
      </c>
      <c r="E1218" s="21"/>
      <c r="F1218" s="19">
        <v>9.5</v>
      </c>
      <c r="G1218" s="19">
        <v>9.6</v>
      </c>
      <c r="H1218" s="20">
        <v>8.93809523809524</v>
      </c>
    </row>
    <row r="1219" ht="17" customHeight="1">
      <c r="A1219" t="s" s="15">
        <v>20</v>
      </c>
      <c r="B1219" s="19">
        <v>18.8</v>
      </c>
      <c r="C1219" s="19">
        <v>18.7</v>
      </c>
      <c r="D1219" s="20">
        <v>19.8571428571429</v>
      </c>
      <c r="E1219" s="21"/>
      <c r="F1219" s="19">
        <v>10.9</v>
      </c>
      <c r="G1219" s="19">
        <v>11</v>
      </c>
      <c r="H1219" s="20">
        <v>9.761904761904759</v>
      </c>
    </row>
    <row r="1220" ht="17" customHeight="1">
      <c r="A1220" t="s" s="16">
        <v>21</v>
      </c>
      <c r="B1220" s="22">
        <f>AVERAGE(B1208:B1219)</f>
        <v>15.9833333333333</v>
      </c>
      <c r="C1220" s="22">
        <f>AVERAGE(C1208:C1219)</f>
        <v>15.9666666666667</v>
      </c>
      <c r="D1220" s="22">
        <f>AVERAGE(D1208:D1219)</f>
        <v>17.3258477633478</v>
      </c>
      <c r="E1220" s="11"/>
      <c r="F1220" s="22">
        <f>AVERAGE(F1208:F1219)</f>
        <v>9.324999999999999</v>
      </c>
      <c r="G1220" s="22">
        <f>AVERAGE(G1208:G1219)</f>
        <v>9.391666666666669</v>
      </c>
      <c r="H1220" s="22">
        <f>AVERAGE(H1208:H1219)</f>
        <v>7.72027417027417</v>
      </c>
    </row>
    <row r="1221" ht="17" customHeight="1">
      <c r="A1221" s="12"/>
      <c r="B1221" s="10"/>
      <c r="C1221" s="10"/>
      <c r="D1221" s="10"/>
      <c r="E1221" s="11"/>
      <c r="F1221" s="10"/>
      <c r="G1221" s="10"/>
      <c r="H1221" s="10"/>
    </row>
    <row r="1222" ht="17" customHeight="1">
      <c r="A1222" s="12"/>
      <c r="B1222" s="10"/>
      <c r="C1222" s="10"/>
      <c r="D1222" s="10"/>
      <c r="E1222" s="11"/>
      <c r="F1222" s="10"/>
      <c r="G1222" s="10"/>
      <c r="H1222" s="10"/>
    </row>
    <row r="1223" ht="47" customHeight="1">
      <c r="A1223" t="s" s="15">
        <v>258</v>
      </c>
      <c r="B1223" t="s" s="18">
        <v>73</v>
      </c>
      <c r="C1223" t="s" s="16">
        <v>24</v>
      </c>
      <c r="D1223" t="s" s="15">
        <v>259</v>
      </c>
      <c r="E1223" s="17"/>
      <c r="F1223" t="s" s="18">
        <v>73</v>
      </c>
      <c r="G1223" t="s" s="16">
        <v>24</v>
      </c>
      <c r="H1223" t="s" s="15">
        <v>259</v>
      </c>
    </row>
    <row r="1224" ht="17" customHeight="1">
      <c r="A1224" t="s" s="15">
        <v>9</v>
      </c>
      <c r="B1224" s="19">
        <v>22.2</v>
      </c>
      <c r="C1224" s="19">
        <v>22.2</v>
      </c>
      <c r="D1224" s="20">
        <v>22.9952380952381</v>
      </c>
      <c r="E1224" s="21"/>
      <c r="F1224" s="19">
        <v>10.7</v>
      </c>
      <c r="G1224" s="19">
        <v>10.7</v>
      </c>
      <c r="H1224" s="20">
        <v>13.4142857142857</v>
      </c>
    </row>
    <row r="1225" ht="17" customHeight="1">
      <c r="A1225" t="s" s="15">
        <v>10</v>
      </c>
      <c r="B1225" s="19">
        <v>23</v>
      </c>
      <c r="C1225" s="19">
        <v>22.4</v>
      </c>
      <c r="D1225" s="20">
        <v>21.9619047619048</v>
      </c>
      <c r="E1225" s="21"/>
      <c r="F1225" s="19">
        <v>11.7</v>
      </c>
      <c r="G1225" s="19">
        <v>11.4</v>
      </c>
      <c r="H1225" s="20">
        <v>13.3285714285714</v>
      </c>
    </row>
    <row r="1226" ht="17" customHeight="1">
      <c r="A1226" t="s" s="15">
        <v>11</v>
      </c>
      <c r="B1226" s="19">
        <v>21.1</v>
      </c>
      <c r="C1226" s="19">
        <v>20.8</v>
      </c>
      <c r="D1226" s="20">
        <v>21.0761904761905</v>
      </c>
      <c r="E1226" s="21"/>
      <c r="F1226" s="19">
        <v>9.6</v>
      </c>
      <c r="G1226" s="19">
        <v>9.800000000000001</v>
      </c>
      <c r="H1226" s="20">
        <v>11.8428571428571</v>
      </c>
    </row>
    <row r="1227" ht="17" customHeight="1">
      <c r="A1227" t="s" s="15">
        <v>12</v>
      </c>
      <c r="B1227" s="19">
        <v>18.4</v>
      </c>
      <c r="C1227" s="19">
        <v>18.1</v>
      </c>
      <c r="D1227" s="20">
        <v>18.5666666666667</v>
      </c>
      <c r="E1227" s="21"/>
      <c r="F1227" s="19">
        <v>7.2</v>
      </c>
      <c r="G1227" s="19">
        <v>7.3</v>
      </c>
      <c r="H1227" s="20">
        <v>9.56190476190476</v>
      </c>
    </row>
    <row r="1228" ht="17" customHeight="1">
      <c r="A1228" t="s" s="15">
        <v>13</v>
      </c>
      <c r="B1228" s="19">
        <v>15.7</v>
      </c>
      <c r="C1228" s="19">
        <v>15.8</v>
      </c>
      <c r="D1228" s="20">
        <v>16.1238095238095</v>
      </c>
      <c r="E1228" s="21"/>
      <c r="F1228" s="19">
        <v>5.3</v>
      </c>
      <c r="G1228" s="19">
        <v>5.2</v>
      </c>
      <c r="H1228" s="20">
        <v>7.21904761904762</v>
      </c>
    </row>
    <row r="1229" ht="17" customHeight="1">
      <c r="A1229" t="s" s="15">
        <v>14</v>
      </c>
      <c r="B1229" s="19">
        <v>13.6</v>
      </c>
      <c r="C1229" s="19">
        <v>13.4</v>
      </c>
      <c r="D1229" s="20">
        <v>14.1190476190476</v>
      </c>
      <c r="E1229" s="21"/>
      <c r="F1229" s="19">
        <v>3.3</v>
      </c>
      <c r="G1229" s="19">
        <v>3.2</v>
      </c>
      <c r="H1229" s="20">
        <v>5.53809523809524</v>
      </c>
    </row>
    <row r="1230" ht="17" customHeight="1">
      <c r="A1230" t="s" s="15">
        <v>15</v>
      </c>
      <c r="B1230" s="19">
        <v>13.2</v>
      </c>
      <c r="C1230" s="19">
        <v>13.2</v>
      </c>
      <c r="D1230" s="20">
        <v>13.6</v>
      </c>
      <c r="E1230" s="21"/>
      <c r="F1230" s="19">
        <v>3</v>
      </c>
      <c r="G1230" s="19">
        <v>2.9</v>
      </c>
      <c r="H1230" s="20">
        <v>4.82857142857143</v>
      </c>
    </row>
    <row r="1231" ht="17" customHeight="1">
      <c r="A1231" t="s" s="15">
        <v>16</v>
      </c>
      <c r="B1231" s="19">
        <v>14.3</v>
      </c>
      <c r="C1231" s="19">
        <v>14.1</v>
      </c>
      <c r="D1231" s="20">
        <v>14.215</v>
      </c>
      <c r="E1231" s="21"/>
      <c r="F1231" s="19">
        <v>3.2</v>
      </c>
      <c r="G1231" s="19">
        <v>3.3</v>
      </c>
      <c r="H1231" s="20">
        <v>5.13</v>
      </c>
    </row>
    <row r="1232" ht="17" customHeight="1">
      <c r="A1232" t="s" s="15">
        <v>17</v>
      </c>
      <c r="B1232" s="19">
        <v>15.9</v>
      </c>
      <c r="C1232" s="19">
        <v>15.7</v>
      </c>
      <c r="D1232" s="20">
        <v>16.085</v>
      </c>
      <c r="E1232" s="21"/>
      <c r="F1232" s="19">
        <v>5.1</v>
      </c>
      <c r="G1232" s="19">
        <v>4.9</v>
      </c>
      <c r="H1232" s="20">
        <v>6.595</v>
      </c>
    </row>
    <row r="1233" ht="17" customHeight="1">
      <c r="A1233" t="s" s="15">
        <v>18</v>
      </c>
      <c r="B1233" s="19">
        <v>17.7</v>
      </c>
      <c r="C1233" s="19">
        <v>17.6</v>
      </c>
      <c r="D1233" s="20">
        <v>17.615</v>
      </c>
      <c r="E1233" s="21"/>
      <c r="F1233" s="19">
        <v>6.8</v>
      </c>
      <c r="G1233" s="19">
        <v>6.6</v>
      </c>
      <c r="H1233" s="20">
        <v>8.125</v>
      </c>
    </row>
    <row r="1234" ht="17" customHeight="1">
      <c r="A1234" t="s" s="15">
        <v>19</v>
      </c>
      <c r="B1234" s="19">
        <v>19.6</v>
      </c>
      <c r="C1234" s="19">
        <v>19.4</v>
      </c>
      <c r="D1234" s="20">
        <v>19.585</v>
      </c>
      <c r="E1234" s="21"/>
      <c r="F1234" s="19">
        <v>7.9</v>
      </c>
      <c r="G1234" s="19">
        <v>8.1</v>
      </c>
      <c r="H1234" s="20">
        <v>10.315</v>
      </c>
    </row>
    <row r="1235" ht="17" customHeight="1">
      <c r="A1235" t="s" s="15">
        <v>20</v>
      </c>
      <c r="B1235" s="19">
        <v>21.3</v>
      </c>
      <c r="C1235" s="19">
        <v>21</v>
      </c>
      <c r="D1235" s="20">
        <v>21.31</v>
      </c>
      <c r="E1235" s="21"/>
      <c r="F1235" s="19">
        <v>10.1</v>
      </c>
      <c r="G1235" s="19">
        <v>10</v>
      </c>
      <c r="H1235" s="20">
        <v>11.83</v>
      </c>
    </row>
    <row r="1236" ht="17" customHeight="1">
      <c r="A1236" t="s" s="16">
        <v>21</v>
      </c>
      <c r="B1236" s="22">
        <f>AVERAGE(B1224:B1235)</f>
        <v>18</v>
      </c>
      <c r="C1236" s="22">
        <f>AVERAGE(C1224:C1235)</f>
        <v>17.8083333333333</v>
      </c>
      <c r="D1236" s="22">
        <f>AVERAGE(D1224:D1235)</f>
        <v>18.1044047619048</v>
      </c>
      <c r="E1236" s="11"/>
      <c r="F1236" s="22">
        <f>AVERAGE(F1224:F1235)</f>
        <v>6.99166666666667</v>
      </c>
      <c r="G1236" s="22">
        <f>AVERAGE(G1224:G1235)</f>
        <v>6.95</v>
      </c>
      <c r="H1236" s="22">
        <f>AVERAGE(H1224:H1235)</f>
        <v>8.977361111111099</v>
      </c>
    </row>
    <row r="1237" ht="17" customHeight="1">
      <c r="A1237" s="12"/>
      <c r="B1237" s="10"/>
      <c r="C1237" s="10"/>
      <c r="D1237" s="10"/>
      <c r="E1237" s="11"/>
      <c r="F1237" s="10"/>
      <c r="G1237" s="10"/>
      <c r="H1237" s="10"/>
    </row>
    <row r="1238" ht="17" customHeight="1">
      <c r="A1238" s="12"/>
      <c r="B1238" s="10"/>
      <c r="C1238" s="10"/>
      <c r="D1238" s="10"/>
      <c r="E1238" s="11"/>
      <c r="F1238" s="10"/>
      <c r="G1238" s="10"/>
      <c r="H1238" s="10"/>
    </row>
    <row r="1239" ht="63.45" customHeight="1">
      <c r="A1239" t="s" s="15">
        <v>260</v>
      </c>
      <c r="B1239" t="s" s="18">
        <v>261</v>
      </c>
      <c r="C1239" t="s" s="16">
        <v>249</v>
      </c>
      <c r="D1239" t="s" s="15">
        <v>262</v>
      </c>
      <c r="E1239" s="17"/>
      <c r="F1239" t="s" s="18">
        <v>263</v>
      </c>
      <c r="G1239" t="s" s="16">
        <v>252</v>
      </c>
      <c r="H1239" t="s" s="15">
        <v>262</v>
      </c>
    </row>
    <row r="1240" ht="17" customHeight="1">
      <c r="A1240" t="s" s="15">
        <v>9</v>
      </c>
      <c r="B1240" s="19">
        <v>19.9</v>
      </c>
      <c r="C1240" s="19">
        <v>19.3</v>
      </c>
      <c r="D1240" s="20">
        <v>20.7</v>
      </c>
      <c r="E1240" s="21"/>
      <c r="F1240" s="19">
        <v>12.5</v>
      </c>
      <c r="G1240" s="19">
        <v>10.5</v>
      </c>
      <c r="H1240" s="20">
        <v>14.4375</v>
      </c>
    </row>
    <row r="1241" ht="17" customHeight="1">
      <c r="A1241" t="s" s="15">
        <v>10</v>
      </c>
      <c r="B1241" s="19">
        <v>20.6</v>
      </c>
      <c r="C1241" s="19">
        <v>19.4</v>
      </c>
      <c r="D1241" s="20">
        <v>19.9875</v>
      </c>
      <c r="E1241" s="21"/>
      <c r="F1241" s="19">
        <v>13.1</v>
      </c>
      <c r="G1241" s="19">
        <v>11.6</v>
      </c>
      <c r="H1241" s="20">
        <v>14.5875</v>
      </c>
    </row>
    <row r="1242" ht="17" customHeight="1">
      <c r="A1242" t="s" s="15">
        <v>11</v>
      </c>
      <c r="B1242" s="19">
        <v>18.9</v>
      </c>
      <c r="C1242" s="19">
        <v>18.1</v>
      </c>
      <c r="D1242" s="20">
        <v>18.85</v>
      </c>
      <c r="E1242" s="21"/>
      <c r="F1242" s="19">
        <v>11.8</v>
      </c>
      <c r="G1242" s="19">
        <v>9.699999999999999</v>
      </c>
      <c r="H1242" s="20">
        <v>13.65</v>
      </c>
    </row>
    <row r="1243" ht="17" customHeight="1">
      <c r="A1243" t="s" s="15">
        <v>12</v>
      </c>
      <c r="B1243" s="19">
        <v>16.6</v>
      </c>
      <c r="C1243" s="19">
        <v>16.2</v>
      </c>
      <c r="D1243" s="20">
        <v>16.8625</v>
      </c>
      <c r="E1243" s="21"/>
      <c r="F1243" s="19">
        <v>10.1</v>
      </c>
      <c r="G1243" s="19">
        <v>8.6</v>
      </c>
      <c r="H1243" s="20">
        <v>11.5125</v>
      </c>
    </row>
    <row r="1244" ht="17" customHeight="1">
      <c r="A1244" t="s" s="15">
        <v>13</v>
      </c>
      <c r="B1244" s="19">
        <v>14.2</v>
      </c>
      <c r="C1244" s="19">
        <v>14.4</v>
      </c>
      <c r="D1244" s="20">
        <v>14.8666666666667</v>
      </c>
      <c r="E1244" s="21"/>
      <c r="F1244" s="19">
        <v>7.9</v>
      </c>
      <c r="G1244" s="19">
        <v>6.9</v>
      </c>
      <c r="H1244" s="20">
        <v>9.68888888888889</v>
      </c>
    </row>
    <row r="1245" ht="17" customHeight="1">
      <c r="A1245" t="s" s="15">
        <v>14</v>
      </c>
      <c r="B1245" s="19">
        <v>12.2</v>
      </c>
      <c r="C1245" s="19">
        <v>12.4</v>
      </c>
      <c r="D1245" s="20">
        <v>13.5444444444444</v>
      </c>
      <c r="E1245" s="21"/>
      <c r="F1245" s="19">
        <v>6.5</v>
      </c>
      <c r="G1245" s="19">
        <v>6.2</v>
      </c>
      <c r="H1245" s="20">
        <v>8.43333333333333</v>
      </c>
    </row>
    <row r="1246" ht="17" customHeight="1">
      <c r="A1246" t="s" s="15">
        <v>15</v>
      </c>
      <c r="B1246" s="19">
        <v>11.4</v>
      </c>
      <c r="C1246" s="19">
        <v>11.6</v>
      </c>
      <c r="D1246" s="20">
        <v>12.6</v>
      </c>
      <c r="E1246" s="21"/>
      <c r="F1246" s="19">
        <v>5.7</v>
      </c>
      <c r="G1246" s="19">
        <v>4.7</v>
      </c>
      <c r="H1246" s="20">
        <v>7.525</v>
      </c>
    </row>
    <row r="1247" ht="17" customHeight="1">
      <c r="A1247" t="s" s="15">
        <v>16</v>
      </c>
      <c r="B1247" s="19">
        <v>11.9</v>
      </c>
      <c r="C1247" s="19">
        <v>12.1</v>
      </c>
      <c r="D1247" s="20">
        <v>12.4625</v>
      </c>
      <c r="E1247" s="21"/>
      <c r="F1247" s="19">
        <v>6.2</v>
      </c>
      <c r="G1247" s="19">
        <v>5.2</v>
      </c>
      <c r="H1247" s="20">
        <v>6.8125</v>
      </c>
    </row>
    <row r="1248" ht="17" customHeight="1">
      <c r="A1248" t="s" s="15">
        <v>17</v>
      </c>
      <c r="B1248" s="19">
        <v>13.1</v>
      </c>
      <c r="C1248" s="19">
        <v>13.2</v>
      </c>
      <c r="D1248" s="20">
        <v>13.725</v>
      </c>
      <c r="E1248" s="21"/>
      <c r="F1248" s="19">
        <v>7.3</v>
      </c>
      <c r="G1248" s="19">
        <v>5.4</v>
      </c>
      <c r="H1248" s="20">
        <v>8.3125</v>
      </c>
    </row>
    <row r="1249" ht="17" customHeight="1">
      <c r="A1249" t="s" s="15">
        <v>18</v>
      </c>
      <c r="B1249" s="19">
        <v>14.4</v>
      </c>
      <c r="C1249" s="19">
        <v>14.4</v>
      </c>
      <c r="D1249" s="20">
        <v>15.5125</v>
      </c>
      <c r="E1249" s="21"/>
      <c r="F1249" s="19">
        <v>8.4</v>
      </c>
      <c r="G1249" s="19">
        <v>6.5</v>
      </c>
      <c r="H1249" s="20">
        <v>9.550000000000001</v>
      </c>
    </row>
    <row r="1250" ht="17" customHeight="1">
      <c r="A1250" t="s" s="15">
        <v>19</v>
      </c>
      <c r="B1250" s="19">
        <v>16.4</v>
      </c>
      <c r="C1250" s="19">
        <v>16.4</v>
      </c>
      <c r="D1250" s="20">
        <v>17.2</v>
      </c>
      <c r="E1250" s="21"/>
      <c r="F1250" s="19">
        <v>9.800000000000001</v>
      </c>
      <c r="G1250" s="19">
        <v>8.4</v>
      </c>
      <c r="H1250" s="20">
        <v>11.375</v>
      </c>
    </row>
    <row r="1251" ht="17" customHeight="1">
      <c r="A1251" t="s" s="15">
        <v>20</v>
      </c>
      <c r="B1251" s="19">
        <v>18.6</v>
      </c>
      <c r="C1251" s="19">
        <v>18.5</v>
      </c>
      <c r="D1251" s="20">
        <v>18.7625</v>
      </c>
      <c r="E1251" s="21"/>
      <c r="F1251" s="19">
        <v>11.4</v>
      </c>
      <c r="G1251" s="19">
        <v>9.800000000000001</v>
      </c>
      <c r="H1251" s="20">
        <v>12.825</v>
      </c>
    </row>
    <row r="1252" ht="17" customHeight="1">
      <c r="A1252" t="s" s="16">
        <v>21</v>
      </c>
      <c r="B1252" s="22">
        <f>AVERAGE(B1240:B1251)</f>
        <v>15.6833333333333</v>
      </c>
      <c r="C1252" s="22">
        <f>AVERAGE(C1240:C1251)</f>
        <v>15.5</v>
      </c>
      <c r="D1252" s="22">
        <f>AVERAGE(D1240:D1251)</f>
        <v>16.2561342592593</v>
      </c>
      <c r="E1252" s="11"/>
      <c r="F1252" s="22">
        <f>AVERAGE(F1240:F1251)</f>
        <v>9.225</v>
      </c>
      <c r="G1252" s="22">
        <f>AVERAGE(G1240:G1251)</f>
        <v>7.79166666666667</v>
      </c>
      <c r="H1252" s="22">
        <f>AVERAGE(H1240:H1251)</f>
        <v>10.7258101851852</v>
      </c>
    </row>
    <row r="1253" ht="17" customHeight="1">
      <c r="A1253" s="12"/>
      <c r="B1253" s="10"/>
      <c r="C1253" s="10"/>
      <c r="D1253" s="10"/>
      <c r="E1253" s="11"/>
      <c r="F1253" s="10"/>
      <c r="G1253" s="10"/>
      <c r="H1253" s="10"/>
    </row>
    <row r="1254" ht="17" customHeight="1">
      <c r="A1254" s="12"/>
      <c r="B1254" s="10"/>
      <c r="C1254" s="10"/>
      <c r="D1254" s="10"/>
      <c r="E1254" s="11"/>
      <c r="F1254" s="10"/>
      <c r="G1254" s="10"/>
      <c r="H1254" s="10"/>
    </row>
    <row r="1255" ht="40.8" customHeight="1">
      <c r="A1255" t="s" s="15">
        <v>264</v>
      </c>
      <c r="B1255" t="s" s="18">
        <v>265</v>
      </c>
      <c r="C1255" t="s" s="16">
        <v>5</v>
      </c>
      <c r="D1255" t="s" s="15">
        <v>266</v>
      </c>
      <c r="E1255" s="17"/>
      <c r="F1255" t="s" s="18">
        <v>267</v>
      </c>
      <c r="G1255" t="s" s="16">
        <v>8</v>
      </c>
      <c r="H1255" t="s" s="15">
        <v>266</v>
      </c>
    </row>
    <row r="1256" ht="17" customHeight="1">
      <c r="A1256" t="s" s="15">
        <v>9</v>
      </c>
      <c r="B1256" s="19">
        <v>24.4</v>
      </c>
      <c r="C1256" s="19">
        <v>24.3</v>
      </c>
      <c r="D1256" s="20">
        <v>25.2</v>
      </c>
      <c r="E1256" s="21"/>
      <c r="F1256" s="19">
        <v>11.3</v>
      </c>
      <c r="G1256" s="19">
        <v>11.2</v>
      </c>
      <c r="H1256" s="20">
        <v>10.9</v>
      </c>
    </row>
    <row r="1257" ht="17" customHeight="1">
      <c r="A1257" t="s" s="15">
        <v>10</v>
      </c>
      <c r="B1257" s="19">
        <v>25.1</v>
      </c>
      <c r="C1257" s="19">
        <v>24.8</v>
      </c>
      <c r="D1257" s="20">
        <v>24.4</v>
      </c>
      <c r="E1257" s="21"/>
      <c r="F1257" s="19">
        <v>11.6</v>
      </c>
      <c r="G1257" s="19">
        <v>11.5</v>
      </c>
      <c r="H1257" s="20">
        <v>10.9</v>
      </c>
    </row>
    <row r="1258" ht="17" customHeight="1">
      <c r="A1258" t="s" s="15">
        <v>11</v>
      </c>
      <c r="B1258" s="19">
        <v>22.2</v>
      </c>
      <c r="C1258" s="19">
        <v>22.2</v>
      </c>
      <c r="D1258" s="20">
        <v>22.4</v>
      </c>
      <c r="E1258" s="21"/>
      <c r="F1258" s="19">
        <v>9.699999999999999</v>
      </c>
      <c r="G1258" s="19">
        <v>9.800000000000001</v>
      </c>
      <c r="H1258" s="20">
        <v>9.4</v>
      </c>
    </row>
    <row r="1259" ht="17" customHeight="1">
      <c r="A1259" t="s" s="15">
        <v>12</v>
      </c>
      <c r="B1259" s="19">
        <v>18.6</v>
      </c>
      <c r="C1259" s="19">
        <v>18.5</v>
      </c>
      <c r="D1259" s="20">
        <v>18.1</v>
      </c>
      <c r="E1259" s="21"/>
      <c r="F1259" s="19">
        <v>7.3</v>
      </c>
      <c r="G1259" s="19">
        <v>7.4</v>
      </c>
      <c r="H1259" s="20">
        <v>6.6</v>
      </c>
    </row>
    <row r="1260" ht="17" customHeight="1">
      <c r="A1260" t="s" s="15">
        <v>13</v>
      </c>
      <c r="B1260" s="19">
        <v>15.2</v>
      </c>
      <c r="C1260" s="19">
        <v>15.3</v>
      </c>
      <c r="D1260" s="20">
        <v>14.7</v>
      </c>
      <c r="E1260" s="21"/>
      <c r="F1260" s="19">
        <v>4.9</v>
      </c>
      <c r="G1260" s="19">
        <v>5.1</v>
      </c>
      <c r="H1260" s="20">
        <v>4.3</v>
      </c>
    </row>
    <row r="1261" ht="17" customHeight="1">
      <c r="A1261" t="s" s="15">
        <v>14</v>
      </c>
      <c r="B1261" s="19">
        <v>12.6</v>
      </c>
      <c r="C1261" s="19">
        <v>12.6</v>
      </c>
      <c r="D1261" s="20">
        <v>12.2</v>
      </c>
      <c r="E1261" s="21"/>
      <c r="F1261" s="19">
        <v>3.6</v>
      </c>
      <c r="G1261" s="19">
        <v>3.6</v>
      </c>
      <c r="H1261" s="20">
        <v>2.5</v>
      </c>
    </row>
    <row r="1262" ht="17" customHeight="1">
      <c r="A1262" t="s" s="15">
        <v>15</v>
      </c>
      <c r="B1262" s="19">
        <v>12.1</v>
      </c>
      <c r="C1262" s="19">
        <v>12.1</v>
      </c>
      <c r="D1262" s="20">
        <v>11.8</v>
      </c>
      <c r="E1262" s="21"/>
      <c r="F1262" s="19">
        <v>2.6</v>
      </c>
      <c r="G1262" s="19">
        <v>2.7</v>
      </c>
      <c r="H1262" s="20">
        <v>2.1</v>
      </c>
    </row>
    <row r="1263" ht="17" customHeight="1">
      <c r="A1263" t="s" s="15">
        <v>16</v>
      </c>
      <c r="B1263" s="19">
        <v>13.4</v>
      </c>
      <c r="C1263" s="19">
        <v>13.5</v>
      </c>
      <c r="D1263" s="20">
        <v>12.8</v>
      </c>
      <c r="E1263" s="21"/>
      <c r="F1263" s="19">
        <v>3.4</v>
      </c>
      <c r="G1263" s="19">
        <v>3.6</v>
      </c>
      <c r="H1263" s="20">
        <v>2.7</v>
      </c>
    </row>
    <row r="1264" ht="17" customHeight="1">
      <c r="A1264" t="s" s="15">
        <v>17</v>
      </c>
      <c r="B1264" s="19">
        <v>15.5</v>
      </c>
      <c r="C1264" s="19">
        <v>15.6</v>
      </c>
      <c r="D1264" s="20">
        <v>15.1</v>
      </c>
      <c r="E1264" s="21"/>
      <c r="F1264" s="19">
        <v>5.2</v>
      </c>
      <c r="G1264" s="19">
        <v>5.2</v>
      </c>
      <c r="H1264" s="20">
        <v>4</v>
      </c>
    </row>
    <row r="1265" ht="17" customHeight="1">
      <c r="A1265" t="s" s="15">
        <v>18</v>
      </c>
      <c r="B1265" s="19">
        <v>17.8</v>
      </c>
      <c r="C1265" s="19">
        <v>17.9</v>
      </c>
      <c r="D1265" s="20">
        <v>17.7</v>
      </c>
      <c r="E1265" s="21"/>
      <c r="F1265" s="19">
        <v>6.8</v>
      </c>
      <c r="G1265" s="19">
        <v>6.7</v>
      </c>
      <c r="H1265" s="20">
        <v>5.4</v>
      </c>
    </row>
    <row r="1266" ht="17" customHeight="1">
      <c r="A1266" t="s" s="15">
        <v>19</v>
      </c>
      <c r="B1266" s="19">
        <v>20.6</v>
      </c>
      <c r="C1266" s="19">
        <v>20.7</v>
      </c>
      <c r="D1266" s="20">
        <v>20.4</v>
      </c>
      <c r="E1266" s="21"/>
      <c r="F1266" s="19">
        <v>8.4</v>
      </c>
      <c r="G1266" s="19">
        <v>8.4</v>
      </c>
      <c r="H1266" s="20">
        <v>7.8</v>
      </c>
    </row>
    <row r="1267" ht="17" customHeight="1">
      <c r="A1267" t="s" s="15">
        <v>20</v>
      </c>
      <c r="B1267" s="19">
        <v>22.9</v>
      </c>
      <c r="C1267" s="19">
        <v>22.8</v>
      </c>
      <c r="D1267" s="20">
        <v>22.6</v>
      </c>
      <c r="E1267" s="21"/>
      <c r="F1267" s="19">
        <v>10.2</v>
      </c>
      <c r="G1267" s="19">
        <v>10.2</v>
      </c>
      <c r="H1267" s="20">
        <v>9.1</v>
      </c>
    </row>
    <row r="1268" ht="17" customHeight="1">
      <c r="A1268" t="s" s="16">
        <v>21</v>
      </c>
      <c r="B1268" s="22">
        <f>AVERAGE(B1256:B1267)</f>
        <v>18.3666666666667</v>
      </c>
      <c r="C1268" s="22">
        <f>AVERAGE(C1256:C1267)</f>
        <v>18.3583333333333</v>
      </c>
      <c r="D1268" s="22">
        <f>AVERAGE(D1256:D1267)</f>
        <v>18.1166666666667</v>
      </c>
      <c r="E1268" s="11"/>
      <c r="F1268" s="22">
        <f>AVERAGE(F1256:F1267)</f>
        <v>7.08333333333333</v>
      </c>
      <c r="G1268" s="22">
        <f>AVERAGE(G1256:G1267)</f>
        <v>7.11666666666667</v>
      </c>
      <c r="H1268" s="22">
        <f>AVERAGE(H1256:H1267)</f>
        <v>6.30833333333333</v>
      </c>
    </row>
    <row r="1269" ht="17" customHeight="1">
      <c r="A1269" s="12"/>
      <c r="B1269" s="10"/>
      <c r="C1269" s="10"/>
      <c r="D1269" s="10"/>
      <c r="E1269" s="11"/>
      <c r="F1269" s="10"/>
      <c r="G1269" s="10"/>
      <c r="H1269" s="10"/>
    </row>
    <row r="1270" ht="17" customHeight="1">
      <c r="A1270" s="12"/>
      <c r="B1270" s="10"/>
      <c r="C1270" s="10"/>
      <c r="D1270" s="10"/>
      <c r="E1270" s="11"/>
      <c r="F1270" s="10"/>
      <c r="G1270" s="10"/>
      <c r="H1270" s="10"/>
    </row>
    <row r="1271" ht="40.8" customHeight="1">
      <c r="A1271" t="s" s="15">
        <v>268</v>
      </c>
      <c r="B1271" t="s" s="18">
        <v>269</v>
      </c>
      <c r="C1271" t="s" s="16">
        <v>5</v>
      </c>
      <c r="D1271" t="s" s="15">
        <v>270</v>
      </c>
      <c r="E1271" s="17"/>
      <c r="F1271" t="s" s="18">
        <v>271</v>
      </c>
      <c r="G1271" t="s" s="16">
        <v>8</v>
      </c>
      <c r="H1271" t="s" s="15">
        <v>270</v>
      </c>
    </row>
    <row r="1272" ht="17" customHeight="1">
      <c r="A1272" t="s" s="15">
        <v>9</v>
      </c>
      <c r="B1272" s="19">
        <v>21.7</v>
      </c>
      <c r="C1272" s="19">
        <v>21</v>
      </c>
      <c r="D1272" s="20">
        <v>23.0681818181818</v>
      </c>
      <c r="E1272" s="21"/>
      <c r="F1272" s="19">
        <v>11.6</v>
      </c>
      <c r="G1272" s="19">
        <v>11.3</v>
      </c>
      <c r="H1272" s="20">
        <v>13.2045454545455</v>
      </c>
    </row>
    <row r="1273" ht="17" customHeight="1">
      <c r="A1273" t="s" s="15">
        <v>10</v>
      </c>
      <c r="B1273" s="19">
        <v>21.8</v>
      </c>
      <c r="C1273" s="19">
        <v>21.4</v>
      </c>
      <c r="D1273" s="20">
        <v>22.3681818181818</v>
      </c>
      <c r="E1273" s="21"/>
      <c r="F1273" s="19">
        <v>11.9</v>
      </c>
      <c r="G1273" s="19">
        <v>12.1</v>
      </c>
      <c r="H1273" s="20">
        <v>12.9090909090909</v>
      </c>
    </row>
    <row r="1274" ht="17" customHeight="1">
      <c r="A1274" t="s" s="15">
        <v>11</v>
      </c>
      <c r="B1274" s="19">
        <v>19.9</v>
      </c>
      <c r="C1274" s="19">
        <v>19.7</v>
      </c>
      <c r="D1274" s="20">
        <v>20.9409090909091</v>
      </c>
      <c r="E1274" s="21"/>
      <c r="F1274" s="19">
        <v>10.4</v>
      </c>
      <c r="G1274" s="19">
        <v>10.7</v>
      </c>
      <c r="H1274" s="20">
        <v>11.7954545454545</v>
      </c>
    </row>
    <row r="1275" ht="17" customHeight="1">
      <c r="A1275" t="s" s="15">
        <v>12</v>
      </c>
      <c r="B1275" s="19">
        <v>17.1</v>
      </c>
      <c r="C1275" s="19">
        <v>16.8</v>
      </c>
      <c r="D1275" s="20">
        <v>18.1681818181818</v>
      </c>
      <c r="E1275" s="21"/>
      <c r="F1275" s="19">
        <v>8.699999999999999</v>
      </c>
      <c r="G1275" s="19">
        <v>8.9</v>
      </c>
      <c r="H1275" s="20">
        <v>9.536363636363641</v>
      </c>
    </row>
    <row r="1276" ht="17" customHeight="1">
      <c r="A1276" t="s" s="15">
        <v>13</v>
      </c>
      <c r="B1276" s="19">
        <v>14.1</v>
      </c>
      <c r="C1276" s="19">
        <v>14.3</v>
      </c>
      <c r="D1276" s="20">
        <v>15.3227272727273</v>
      </c>
      <c r="E1276" s="21"/>
      <c r="F1276" s="19">
        <v>6.6</v>
      </c>
      <c r="G1276" s="19">
        <v>7</v>
      </c>
      <c r="H1276" s="20">
        <v>7.69545454545455</v>
      </c>
    </row>
    <row r="1277" ht="17" customHeight="1">
      <c r="A1277" t="s" s="15">
        <v>14</v>
      </c>
      <c r="B1277" s="19">
        <v>11.6</v>
      </c>
      <c r="C1277" s="19">
        <v>11.6</v>
      </c>
      <c r="D1277" s="20">
        <v>12.9909090909091</v>
      </c>
      <c r="E1277" s="21"/>
      <c r="F1277" s="19">
        <v>5</v>
      </c>
      <c r="G1277" s="19">
        <v>5.1</v>
      </c>
      <c r="H1277" s="20">
        <v>5.69545454545455</v>
      </c>
    </row>
    <row r="1278" ht="17" customHeight="1">
      <c r="A1278" t="s" s="15">
        <v>15</v>
      </c>
      <c r="B1278" s="19">
        <v>11.1</v>
      </c>
      <c r="C1278" s="19">
        <v>11.5</v>
      </c>
      <c r="D1278" s="20">
        <v>12.7</v>
      </c>
      <c r="E1278" s="21"/>
      <c r="F1278" s="19">
        <v>4.2</v>
      </c>
      <c r="G1278" s="19">
        <v>4.8</v>
      </c>
      <c r="H1278" s="20">
        <v>5.14285714285714</v>
      </c>
    </row>
    <row r="1279" ht="17" customHeight="1">
      <c r="A1279" t="s" s="15">
        <v>16</v>
      </c>
      <c r="B1279" s="19">
        <v>12.8</v>
      </c>
      <c r="C1279" s="19">
        <v>13</v>
      </c>
      <c r="D1279" s="20">
        <v>13.8</v>
      </c>
      <c r="E1279" s="21"/>
      <c r="F1279" s="19">
        <v>5.1</v>
      </c>
      <c r="G1279" s="19">
        <v>5.4</v>
      </c>
      <c r="H1279" s="20">
        <v>5.62380952380952</v>
      </c>
    </row>
    <row r="1280" ht="17" customHeight="1">
      <c r="A1280" t="s" s="15">
        <v>17</v>
      </c>
      <c r="B1280" s="19">
        <v>14.8</v>
      </c>
      <c r="C1280" s="19">
        <v>15</v>
      </c>
      <c r="D1280" s="20">
        <v>16.0190476190476</v>
      </c>
      <c r="E1280" s="21"/>
      <c r="F1280" s="19">
        <v>6.2</v>
      </c>
      <c r="G1280" s="19">
        <v>6.5</v>
      </c>
      <c r="H1280" s="20">
        <v>7.13809523809524</v>
      </c>
    </row>
    <row r="1281" ht="17" customHeight="1">
      <c r="A1281" t="s" s="15">
        <v>18</v>
      </c>
      <c r="B1281" s="19">
        <v>17</v>
      </c>
      <c r="C1281" s="19">
        <v>16.9</v>
      </c>
      <c r="D1281" s="20">
        <v>17.6142857142857</v>
      </c>
      <c r="E1281" s="21"/>
      <c r="F1281" s="19">
        <v>7.5</v>
      </c>
      <c r="G1281" s="19">
        <v>7.8</v>
      </c>
      <c r="H1281" s="20">
        <v>8.357142857142859</v>
      </c>
    </row>
    <row r="1282" ht="17" customHeight="1">
      <c r="A1282" t="s" s="15">
        <v>19</v>
      </c>
      <c r="B1282" s="19">
        <v>18.8</v>
      </c>
      <c r="C1282" s="19">
        <v>18.3</v>
      </c>
      <c r="D1282" s="20">
        <v>19.5761904761905</v>
      </c>
      <c r="E1282" s="21"/>
      <c r="F1282" s="19">
        <v>9</v>
      </c>
      <c r="G1282" s="19">
        <v>9</v>
      </c>
      <c r="H1282" s="20">
        <v>10.3761904761905</v>
      </c>
    </row>
    <row r="1283" ht="17" customHeight="1">
      <c r="A1283" t="s" s="15">
        <v>20</v>
      </c>
      <c r="B1283" s="19">
        <v>20.7</v>
      </c>
      <c r="C1283" s="19">
        <v>19.9</v>
      </c>
      <c r="D1283" s="20">
        <v>21.2666666666667</v>
      </c>
      <c r="E1283" s="21"/>
      <c r="F1283" s="19">
        <v>10.7</v>
      </c>
      <c r="G1283" s="19">
        <v>10.7</v>
      </c>
      <c r="H1283" s="20">
        <v>11.7571428571429</v>
      </c>
    </row>
    <row r="1284" ht="17" customHeight="1">
      <c r="A1284" t="s" s="16">
        <v>21</v>
      </c>
      <c r="B1284" s="22">
        <f>AVERAGE(B1272:B1283)</f>
        <v>16.7833333333333</v>
      </c>
      <c r="C1284" s="22">
        <f>AVERAGE(C1272:C1283)</f>
        <v>16.6166666666667</v>
      </c>
      <c r="D1284" s="22">
        <f>AVERAGE(D1272:D1283)</f>
        <v>17.8196067821068</v>
      </c>
      <c r="E1284" s="11"/>
      <c r="F1284" s="22">
        <f>AVERAGE(F1272:F1283)</f>
        <v>8.074999999999999</v>
      </c>
      <c r="G1284" s="22">
        <f>AVERAGE(G1272:G1283)</f>
        <v>8.275</v>
      </c>
      <c r="H1284" s="22">
        <f>AVERAGE(H1272:H1283)</f>
        <v>9.10263347763348</v>
      </c>
    </row>
    <row r="1285" ht="17" customHeight="1">
      <c r="A1285" s="12"/>
      <c r="B1285" s="10"/>
      <c r="C1285" s="10"/>
      <c r="D1285" s="10"/>
      <c r="E1285" s="11"/>
      <c r="F1285" s="10"/>
      <c r="G1285" s="10"/>
      <c r="H1285" s="10"/>
    </row>
    <row r="1286" ht="17" customHeight="1">
      <c r="A1286" t="s" s="27">
        <v>272</v>
      </c>
      <c r="B1286" s="28">
        <f>AVERAGE(B1220,B1236,B1284,B1268,B1252)</f>
        <v>16.9633333333333</v>
      </c>
      <c r="C1286" s="28">
        <f>AVERAGE(C1220,C1236,C1284,C1268,C1252)</f>
        <v>16.85</v>
      </c>
      <c r="D1286" s="28">
        <f>AVERAGE(D1220,D1236,D1284,D1268,D1252)</f>
        <v>17.5245320466571</v>
      </c>
      <c r="E1286" s="29"/>
      <c r="F1286" s="28">
        <f>AVERAGE(F1220,F1236,F1284,F1268,F1252)</f>
        <v>8.140000000000001</v>
      </c>
      <c r="G1286" s="28">
        <f>AVERAGE(G1220,G1236,G1284,G1268,G1252)</f>
        <v>7.905</v>
      </c>
      <c r="H1286" s="28">
        <f>AVERAGE(H1220,H1236,H1284,H1268,H1252)</f>
        <v>8.566882455507461</v>
      </c>
    </row>
    <row r="1287" ht="17" customHeight="1">
      <c r="A1287" s="12"/>
      <c r="B1287" s="10"/>
      <c r="C1287" s="10"/>
      <c r="D1287" s="10"/>
      <c r="E1287" s="11"/>
      <c r="F1287" s="10"/>
      <c r="G1287" s="10"/>
      <c r="H1287" s="10"/>
    </row>
    <row r="1288" ht="8.25" customHeight="1">
      <c r="A1288" s="38"/>
      <c r="B1288" s="39"/>
      <c r="C1288" s="39"/>
      <c r="D1288" s="39"/>
      <c r="E1288" s="39"/>
      <c r="F1288" s="39"/>
      <c r="G1288" s="39"/>
      <c r="H1288" s="39"/>
    </row>
    <row r="1289" ht="8.25" customHeight="1">
      <c r="A1289" s="40"/>
      <c r="B1289" s="41"/>
      <c r="C1289" s="41"/>
      <c r="D1289" s="41"/>
      <c r="E1289" s="41"/>
      <c r="F1289" s="41"/>
      <c r="G1289" s="41"/>
      <c r="H1289" s="41"/>
    </row>
    <row r="1290" ht="71" customHeight="1">
      <c r="A1290" t="s" s="42">
        <v>273</v>
      </c>
      <c r="B1290" t="s" s="43">
        <v>274</v>
      </c>
      <c r="C1290" t="s" s="44">
        <v>249</v>
      </c>
      <c r="D1290" t="s" s="45">
        <v>275</v>
      </c>
      <c r="E1290" s="46"/>
      <c r="F1290" t="s" s="47">
        <v>276</v>
      </c>
      <c r="G1290" t="s" s="48">
        <v>252</v>
      </c>
      <c r="H1290" t="s" s="49">
        <v>275</v>
      </c>
    </row>
    <row r="1291" ht="31" customHeight="1">
      <c r="A1291" t="s" s="50">
        <v>277</v>
      </c>
      <c r="B1291" s="51">
        <f>SUM(SUM(B18,B34,B50,B66,B82,B98,B114,B130,B146,B162,B178,B197,B213,B229,B248,B264,B280,B296,B312,B328,B344,B360,B376,B392,B408,B424,B440,B456,B472,B488),SUM(B504,B520,B536,B552,B568,B587,B603,B619,B635,B651,B667,B683,B699,B715,B731,B747,B766,B782,B798,B814,B830,B846,B862,B878,B894,B910,B926,B942,B958,B974),B990,B1006,B1022,B1038,B1054,B1073,B1089,B1105,B1121,B1137,B1153,B1169,B1185,B1201,B1220,B1236,B1252,B1268,B1284)/79</f>
        <v>24.1550632911392</v>
      </c>
      <c r="C1291" s="52">
        <f>SUM(SUM(C18,C34,C50,C66,C82,C98,C114,C130,C146,C162,C178,C197,C213,C229,C248,C264,C280,C296,C312,C328,C344,C360,C376,C392,C408,C424,C440,C456,C472,C488),SUM(C504,C520,C536,C552,C568,C587,C603,C619,C635,C651,C667,C683,C699,C715,C731,C747,C766,C782,C798,C814,C830,C846,C862,C878,C894,C910,C926,C942,C958,C974),C990,C1006,C1022,C1038,C1054,C1073,C1089,C1105,C1121,C1137,C1153,C1169,C1185,C1201,C1220,C1236,C1252,C1268,C1284)/79</f>
        <v>24.0860759493671</v>
      </c>
      <c r="D1291" s="53">
        <f>SUM(SUM(D18,D34,D50,D66,D82,D98,D114,D130,D146,D162,D178,D197,D213,D229,D248,D264,D280,D296,D312,D328,D344,D360,D376,D392,D408,D424,D440,D456,D472,D488),SUM(D504,D520,D536,D552,D568,D587,D603,D619,D635,D651,D667,D683,D699,D715,D731,D747,D766,D782,D798,D814,D830,D846,D862,D878,D894,D910,D926,D942,D958,D974),D990,D1006,D1022,D1038,D1054,D1073,D1089,D1105,D1121,D1137,D1153,D1169,D1185,D1201,D1220,D1236,D1252,D1268,D1284)/79</f>
        <v>24.7297799432048</v>
      </c>
      <c r="E1291" s="54"/>
      <c r="F1291" s="55">
        <f>SUM(SUM(F18,F34,F50,F66,F82,F98,F114,F130,F146,F162,F178,F197,F213,F229,F248,F264,F280,F296,F312,F328,F344,F360,F376,F392,F408,F424,F440,F456,F472,F488),SUM(F504,F520,F536,F552,F568,F587,F603,F619,F635,F651,F667,F683,F699,F715,F731,F747,F766,F782,F798,F814,F830,F846,F862,F878,F894,F910,F926,F942,F958,F974),F990,F1006,F1022,F1038,F1054,F1073,F1089,F1105,F1121,F1137,F1153,F1169,F1185,F1201,F1220,F1236,F1252,F1268,F1284)/79</f>
        <v>12.0975738396624</v>
      </c>
      <c r="G1291" s="52">
        <f>SUM(SUM(G18,G34,G50,G66,G82,G98,G114,G130,G146,G162,G178,G197,G213,G229,G248,G264,G280,G296,G312,G328,G344,G360,G376,G392,G408,G424,G440,G456,G472,G488),SUM(G504,G520,G536,G552,G568,G587,G603,G619,G635,G651,G667,G683,G699,G715,G731,G747,G766,G782,G798,G814,G830,G846,G862,G878,G894,G910,G926,G942,G958,G974),G990,G1006,G1022,G1038,G1054,G1073,G1089,G1105,G1121,G1137,G1153,G1169,G1185,G1201,G1220,G1236,G1252,G1268,G1284)/79</f>
        <v>12.2201476793249</v>
      </c>
      <c r="H1291" s="56">
        <f>SUM(SUM(H18,H34,H50,H66,H82,H98,H114,H130,H146,H162,H178,H197,H213,H229,H248,H264,H280,H296,H312,H328,H344,H360,H376,H392,H408,H424,H440,H456,H472,H488),SUM(H504,H520,H536,H552,H568,H587,H603,H619,H635,H651,H667,H683,H699,H715,H731,H747,H766,H782,H798,H814,H830,H846,H862,H878,H894,H910,H926,H942,H958,H974),H990,H1006,H1022,H1038,H1054,H1073,H1089,H1105,H1121,H1137,H1153,H1169,H1185,H1201,H1220,H1236,H1252,H1268,H1284)/79</f>
        <v>12.3805096708298</v>
      </c>
    </row>
    <row r="1292" ht="31" customHeight="1">
      <c r="A1292" t="s" s="50">
        <v>2</v>
      </c>
      <c r="B1292" s="51">
        <f>AVERAGE(B18,B34,B50,B66,B82,B98,B114,B130,B146,B162,B178)</f>
        <v>26.0318181818182</v>
      </c>
      <c r="C1292" s="52">
        <f>AVERAGE(C18,C34,C50,C66,C82,C98,C114,C130,C146,C162,C178)</f>
        <v>26.1045454545455</v>
      </c>
      <c r="D1292" s="53">
        <f>AVERAGE(D18,D34,D50,D66,D82,D98,D114,D130,D146,D162,D178)</f>
        <v>27.0469945035914</v>
      </c>
      <c r="E1292" s="54"/>
      <c r="F1292" s="55">
        <f>AVERAGE(F18,F34,F50,F66,F82,F98,F114,F130,F146,F162,F178)</f>
        <v>13.8</v>
      </c>
      <c r="G1292" s="52">
        <f>AVERAGE(G18,G34,G50,G66,G82,G98,G114,G130,G146,G162,G178)</f>
        <v>13.9386363636364</v>
      </c>
      <c r="H1292" s="56">
        <f>AVERAGE(H18,H34,H50,H66,H82,H98,H114,H130,H146,H162,H178)</f>
        <v>13.9457128559461</v>
      </c>
    </row>
    <row r="1293" ht="31" customHeight="1">
      <c r="A1293" t="s" s="50">
        <v>54</v>
      </c>
      <c r="B1293" s="51">
        <f>AVERAGE(B197,B213,B229)</f>
        <v>31.9861111111111</v>
      </c>
      <c r="C1293" s="52">
        <f>AVERAGE(C197,C213,C229)</f>
        <v>31.6833333333333</v>
      </c>
      <c r="D1293" s="53">
        <f>AVERAGE(D197,D213,D229)</f>
        <v>32.2343692881193</v>
      </c>
      <c r="E1293" s="54"/>
      <c r="F1293" s="55">
        <f>AVERAGE(F197,F213,F229)</f>
        <v>18.6111111111111</v>
      </c>
      <c r="G1293" s="52">
        <f>AVERAGE(G197,G213,G229)</f>
        <v>18.6777777777778</v>
      </c>
      <c r="H1293" s="56">
        <f>AVERAGE(H197,H213,H229)</f>
        <v>18.3452254689755</v>
      </c>
    </row>
    <row r="1294" ht="31" customHeight="1">
      <c r="A1294" t="s" s="50">
        <v>68</v>
      </c>
      <c r="B1294" s="51">
        <f>AVERAGE(B248,B264,B280,B296,B312,B328,B344,B360,B376,B392,B408,B424,B440,B456,B472,B488,B504,B520,B536,B552,B568)</f>
        <v>22.8865079365079</v>
      </c>
      <c r="C1294" s="52">
        <f>AVERAGE(C248,C264,C280,C296,C312,C328,C344,C360,C376,C392,C408,C424,C440,C456,C472,C488,C504,C520,C536,C552,C568)</f>
        <v>22.7003968253968</v>
      </c>
      <c r="D1294" s="53">
        <f>AVERAGE(D248,D264,D280,D296,D312,D328,D344,D360,D376,D392,D408,D424,D440,D456,D472,D488,D504,D520,D536,D552,D568)</f>
        <v>23.1240652271009</v>
      </c>
      <c r="E1294" s="54"/>
      <c r="F1294" s="55">
        <f>AVERAGE(F248,F264,F280,F296,F312,F328,F344,F360,F376,F392,F408,F424,F440,F456,F472,F488,F504,F520,F536,F552,F568)</f>
        <v>9.93531746031746</v>
      </c>
      <c r="G1294" s="52">
        <f>AVERAGE(G248,G264,G280,G296,G312,G328,G344,G360,G376,G392,G408,G424,G440,G456,G472,G488,G504,G520,G536,G552,G568)</f>
        <v>10.2293650793651</v>
      </c>
      <c r="H1294" s="56">
        <f>AVERAGE(H248,H264,H280,H296,H312,H328,H344,H360,H376,H392,H408,H424,H440,H456,H472,H488,H504,H520,H536,H552,H568)</f>
        <v>10.2483749914107</v>
      </c>
    </row>
    <row r="1295" ht="31" customHeight="1">
      <c r="A1295" t="s" s="50">
        <v>134</v>
      </c>
      <c r="B1295" s="51">
        <f>AVERAGE(B587,B603,B619,B635,B651,B667,B683,B699,B715,B731,B747)</f>
        <v>20.4606060606061</v>
      </c>
      <c r="C1295" s="52">
        <f>AVERAGE(C587,C603,C619,C635,C651,C667,C683,C699,C715,C731,C747)</f>
        <v>20.3462121212121</v>
      </c>
      <c r="D1295" s="53">
        <f>AVERAGE(D587,D603,D619,D635,D651,D667,D683,D699,D715,D731,D747)</f>
        <v>21.1907759412305</v>
      </c>
      <c r="E1295" s="54"/>
      <c r="F1295" s="55">
        <f>AVERAGE(F587,F603,F619,F635,F651,F667,F683,F699,F715,F731,F747)</f>
        <v>8.76969696969697</v>
      </c>
      <c r="G1295" s="52">
        <f>AVERAGE(G587,G603,G619,G635,G651,G667,G683,G699,G715,G731,G747)</f>
        <v>8.799242424242429</v>
      </c>
      <c r="H1295" s="56">
        <f>AVERAGE(H587,H603,H619,H635,H651,H667,H683,H699,H715,H731,H747)</f>
        <v>8.7125138560934</v>
      </c>
    </row>
    <row r="1296" ht="31" customHeight="1">
      <c r="A1296" t="s" s="50">
        <v>176</v>
      </c>
      <c r="B1296" s="51">
        <f>AVERAGE(B766,B782,B798,B814,B830,B846,B862,B878,B894,B910,B926,B942,B958,B974,B990,B1006,B1022,B1038,B1054)</f>
        <v>28.2622807017544</v>
      </c>
      <c r="C1296" s="52">
        <f>AVERAGE(C766,C782,C798,C814,C830,C846,C862,C878,C894,C910,C926,C942,C958,C974,C990,C1006,C1022,C1038,C1054)</f>
        <v>28.3201754385965</v>
      </c>
      <c r="D1296" s="53">
        <f>AVERAGE(D766,D782,D798,D814,D830,D846,D862,D878,D894,D910,D926,D942,D958,D974,D990,D1006,D1022,D1038,D1054)</f>
        <v>28.8027077092799</v>
      </c>
      <c r="E1296" s="54"/>
      <c r="F1296" s="55">
        <f>AVERAGE(F766,F782,F798,F814,F830,F846,F862,F878,F894,F910,F926,F942,F958,F974,F990,F1006,F1022,F1038,F1054)</f>
        <v>16.0451754385965</v>
      </c>
      <c r="G1296" s="52">
        <f>AVERAGE(G766,G782,G798,G814,G830,G846,G862,G878,G894,G910,G926,G942,G958,G974,G990,G1006,G1022,G1038,G1054)</f>
        <v>16.1478070175439</v>
      </c>
      <c r="H1296" s="56">
        <f>AVERAGE(H766,H782,H798,H814,H830,H846,H862,H878,H894,H910,H926,H942,H958,H974,H990,H1006,H1022,H1038,H1054)</f>
        <v>16.7505836952006</v>
      </c>
    </row>
    <row r="1297" ht="31" customHeight="1">
      <c r="A1297" t="s" s="50">
        <v>222</v>
      </c>
      <c r="B1297" s="51">
        <f>AVERAGE(B1073,B1089,B1105,B1121,B1137,B1153,B1169,B1185,B1201)</f>
        <v>22.0509259259259</v>
      </c>
      <c r="C1297" s="52">
        <f>AVERAGE(C1073,C1089,C1105,C1121,C1137,C1153,C1169,C1185,C1201)</f>
        <v>21.9722222222222</v>
      </c>
      <c r="D1297" s="53">
        <f>AVERAGE(D1073,D1089,D1105,D1121,D1137,D1153,D1169,D1185,D1201)</f>
        <v>22.8727284752285</v>
      </c>
      <c r="E1297" s="54"/>
      <c r="F1297" s="55">
        <f>AVERAGE(F1073,F1089,F1105,F1121,F1137,F1153,F1169,F1185,F1201)</f>
        <v>10.8231481481482</v>
      </c>
      <c r="G1297" s="52">
        <f>AVERAGE(G1073,G1089,G1105,G1121,G1137,G1153,G1169,G1185,G1201)</f>
        <v>10.8990740740741</v>
      </c>
      <c r="H1297" s="56">
        <f>AVERAGE(H1073,H1089,H1105,H1121,H1137,H1153,H1169,H1185,H1201)</f>
        <v>10.8303018278018</v>
      </c>
    </row>
    <row r="1298" ht="31" customHeight="1">
      <c r="A1298" t="s" s="57">
        <v>254</v>
      </c>
      <c r="B1298" s="58">
        <f>AVERAGE(B1220,B1236,B1252,B1268,B1284)</f>
        <v>16.9633333333333</v>
      </c>
      <c r="C1298" s="59">
        <f>AVERAGE(C1220,C1236,C1252,C1268,C1284)</f>
        <v>16.85</v>
      </c>
      <c r="D1298" s="60">
        <f>AVERAGE(D1220,D1236,D1252,D1268,D1284)</f>
        <v>17.5245320466571</v>
      </c>
      <c r="E1298" s="54"/>
      <c r="F1298" s="61">
        <f>AVERAGE(F1220,F1236,F1252,F1268,F1284)</f>
        <v>8.140000000000001</v>
      </c>
      <c r="G1298" s="59">
        <f>AVERAGE(G1220,G1236,G1252,G1268,G1284)</f>
        <v>7.905</v>
      </c>
      <c r="H1298" s="62">
        <f>AVERAGE(H1220,H1236,H1252,H1268,H1284)</f>
        <v>8.566882455507461</v>
      </c>
    </row>
    <row r="1299" ht="8" customHeight="1">
      <c r="A1299" s="63"/>
      <c r="B1299" s="64"/>
      <c r="C1299" s="65"/>
      <c r="D1299" s="65"/>
      <c r="E1299" s="65"/>
      <c r="F1299" s="65"/>
      <c r="G1299" s="65"/>
      <c r="H1299" s="66"/>
    </row>
    <row r="1300" ht="51" customHeight="1">
      <c r="A1300" t="s" s="67">
        <v>278</v>
      </c>
      <c r="B1300" t="s" s="68">
        <v>279</v>
      </c>
      <c r="C1300" t="s" s="69">
        <v>280</v>
      </c>
      <c r="D1300" t="s" s="70">
        <v>275</v>
      </c>
      <c r="E1300" s="65"/>
      <c r="F1300" t="s" s="71">
        <v>281</v>
      </c>
      <c r="G1300" t="s" s="72">
        <v>282</v>
      </c>
      <c r="H1300" t="s" s="73">
        <v>283</v>
      </c>
    </row>
    <row r="1301" ht="31" customHeight="1">
      <c r="A1301" t="s" s="74">
        <v>277</v>
      </c>
      <c r="B1301" s="75">
        <f>AVERAGE(B1291,F1291)</f>
        <v>18.1263185654008</v>
      </c>
      <c r="C1301" s="76">
        <f>AVERAGE(C1291,G1291)</f>
        <v>18.153111814346</v>
      </c>
      <c r="D1301" s="77">
        <f>AVERAGE(D1291,H1291)</f>
        <v>18.5551448070173</v>
      </c>
      <c r="E1301" s="65"/>
      <c r="F1301" s="78"/>
      <c r="G1301" s="79">
        <f>D1301-B1301</f>
        <v>0.4288262416165</v>
      </c>
      <c r="H1301" s="80">
        <f>D1301-C1301</f>
        <v>0.4020329926713</v>
      </c>
    </row>
    <row r="1302" ht="31" customHeight="1">
      <c r="A1302" t="s" s="74">
        <v>2</v>
      </c>
      <c r="B1302" s="75">
        <f>AVERAGE(B1292,F1292)</f>
        <v>19.9159090909091</v>
      </c>
      <c r="C1302" s="76">
        <f>AVERAGE(C1292,G1292)</f>
        <v>20.021590909091</v>
      </c>
      <c r="D1302" s="77">
        <f>AVERAGE(D1292,H1292)</f>
        <v>20.4963536797688</v>
      </c>
      <c r="E1302" s="65"/>
      <c r="F1302" s="78"/>
      <c r="G1302" s="79">
        <f>D1302-B1302</f>
        <v>0.5804445888597</v>
      </c>
      <c r="H1302" s="80">
        <f>D1302-C1302</f>
        <v>0.4747627706778</v>
      </c>
    </row>
    <row r="1303" ht="31" customHeight="1">
      <c r="A1303" t="s" s="74">
        <v>54</v>
      </c>
      <c r="B1303" s="75">
        <f>AVERAGE(B1293,F1293)</f>
        <v>25.2986111111111</v>
      </c>
      <c r="C1303" s="76">
        <f>AVERAGE(C1293,G1293)</f>
        <v>25.1805555555556</v>
      </c>
      <c r="D1303" s="77">
        <f>AVERAGE(D1293,H1293)</f>
        <v>25.2897973785474</v>
      </c>
      <c r="E1303" s="65"/>
      <c r="F1303" s="78"/>
      <c r="G1303" s="79">
        <f>D1303-B1303</f>
        <v>-0.008813732563699999</v>
      </c>
      <c r="H1303" s="80">
        <f>D1303-C1303</f>
        <v>0.1092418229918</v>
      </c>
    </row>
    <row r="1304" ht="31" customHeight="1">
      <c r="A1304" t="s" s="74">
        <v>68</v>
      </c>
      <c r="B1304" s="75">
        <f>AVERAGE(B1294,F1294)</f>
        <v>16.4109126984127</v>
      </c>
      <c r="C1304" s="76">
        <f>AVERAGE(C1294,G1294)</f>
        <v>16.464880952381</v>
      </c>
      <c r="D1304" s="77">
        <f>AVERAGE(D1294,H1294)</f>
        <v>16.6862201092558</v>
      </c>
      <c r="E1304" s="65"/>
      <c r="F1304" s="78"/>
      <c r="G1304" s="79">
        <f>D1304-B1304</f>
        <v>0.2753074108431</v>
      </c>
      <c r="H1304" s="80">
        <f>D1304-C1304</f>
        <v>0.2213391568748</v>
      </c>
    </row>
    <row r="1305" ht="31" customHeight="1">
      <c r="A1305" t="s" s="74">
        <v>134</v>
      </c>
      <c r="B1305" s="75">
        <f>AVERAGE(B1295,F1295)</f>
        <v>14.6151515151515</v>
      </c>
      <c r="C1305" s="76">
        <f>AVERAGE(C1295,G1295)</f>
        <v>14.5727272727273</v>
      </c>
      <c r="D1305" s="77">
        <f>AVERAGE(D1295,H1295)</f>
        <v>14.951644898662</v>
      </c>
      <c r="E1305" s="65"/>
      <c r="F1305" s="78"/>
      <c r="G1305" s="79">
        <f>D1305-B1305</f>
        <v>0.3364933835105</v>
      </c>
      <c r="H1305" s="80">
        <f>D1305-C1305</f>
        <v>0.3789176259347</v>
      </c>
    </row>
    <row r="1306" ht="31" customHeight="1">
      <c r="A1306" t="s" s="74">
        <v>176</v>
      </c>
      <c r="B1306" s="75">
        <f>AVERAGE(B1296,F1296)</f>
        <v>22.1537280701755</v>
      </c>
      <c r="C1306" s="76">
        <f>AVERAGE(C1296,G1296)</f>
        <v>22.2339912280702</v>
      </c>
      <c r="D1306" s="77">
        <f>AVERAGE(D1296,H1296)</f>
        <v>22.7766457022403</v>
      </c>
      <c r="E1306" s="65"/>
      <c r="F1306" s="78"/>
      <c r="G1306" s="79">
        <f>D1306-B1306</f>
        <v>0.6229176320648</v>
      </c>
      <c r="H1306" s="80">
        <f>D1306-C1306</f>
        <v>0.5426544741701</v>
      </c>
    </row>
    <row r="1307" ht="31" customHeight="1">
      <c r="A1307" t="s" s="74">
        <v>222</v>
      </c>
      <c r="B1307" s="75">
        <f>AVERAGE(B1297,F1297)</f>
        <v>16.4370370370371</v>
      </c>
      <c r="C1307" s="76">
        <f>AVERAGE(C1297,G1297)</f>
        <v>16.4356481481482</v>
      </c>
      <c r="D1307" s="77">
        <f>AVERAGE(D1297,H1297)</f>
        <v>16.8515151515152</v>
      </c>
      <c r="E1307" s="65"/>
      <c r="F1307" s="78"/>
      <c r="G1307" s="79">
        <f>D1307-B1307</f>
        <v>0.4144781144781</v>
      </c>
      <c r="H1307" s="80">
        <f>D1307-C1307</f>
        <v>0.415867003367</v>
      </c>
    </row>
    <row r="1308" ht="31" customHeight="1">
      <c r="A1308" t="s" s="81">
        <v>254</v>
      </c>
      <c r="B1308" s="82">
        <f>AVERAGE(B1298,F1298)</f>
        <v>12.5516666666667</v>
      </c>
      <c r="C1308" s="83">
        <f>AVERAGE(C1298,G1298)</f>
        <v>12.3775</v>
      </c>
      <c r="D1308" s="84">
        <f>AVERAGE(D1298,H1298)</f>
        <v>13.0457072510823</v>
      </c>
      <c r="E1308" s="65"/>
      <c r="F1308" s="78"/>
      <c r="G1308" s="85">
        <f>D1308-B1308</f>
        <v>0.4940405844156</v>
      </c>
      <c r="H1308" s="86">
        <f>D1308-C1308</f>
        <v>0.6682072510822999</v>
      </c>
    </row>
    <row r="1309" ht="8" customHeight="1">
      <c r="A1309" s="87"/>
      <c r="B1309" s="88"/>
      <c r="C1309" s="88"/>
      <c r="D1309" s="88"/>
      <c r="E1309" s="65"/>
      <c r="F1309" s="65"/>
      <c r="G1309" s="65"/>
      <c r="H1309" s="65"/>
    </row>
    <row r="1310" ht="71" customHeight="1">
      <c r="A1310" t="s" s="67">
        <v>273</v>
      </c>
      <c r="B1310" t="s" s="89">
        <v>274</v>
      </c>
      <c r="C1310" t="s" s="90">
        <v>249</v>
      </c>
      <c r="D1310" t="s" s="91">
        <v>275</v>
      </c>
      <c r="E1310" s="92"/>
      <c r="F1310" t="s" s="93">
        <v>276</v>
      </c>
      <c r="G1310" t="s" s="94">
        <v>252</v>
      </c>
      <c r="H1310" t="s" s="95">
        <v>275</v>
      </c>
    </row>
    <row r="1311" ht="31" customHeight="1">
      <c r="A1311" s="96">
        <v>44197</v>
      </c>
      <c r="B1311" s="75">
        <f>SUM(SUM(B6,B22,B38,B54,B70,B86,B102,B118,B134,B150,B166,B185,B201,B217,B236,B252,B268,B284,B300,B316,B332,B348,B364,B380,B396,B412,B428,B444,B460,B476),SUM(B492,B508,B524,B540,B556,B575,B591,B607,B623,B639,B655,B671,B687,B703,B719,B735,B754,B770,B786,B802,B818,B834,B850,B866,B882,B898,B914,B930,B946,B962),B978,B994,B1010,B1026,B1042,B1061,B1077,B1093,B1109,B1125,B1141,B1157,B1173,B1189,B1208,B1224,B1240,B1256,B1272)/79</f>
        <v>29.8784810126582</v>
      </c>
      <c r="C1311" s="76">
        <f>SUM(SUM(C6,C22,C38,C54,C70,C86,C102,C118,C134,C150,C166,C185,C201,C217,C236,C252,C268,C284,C300,C316,C332,C348,C364,C380,C396,C412,C428,C444,C460,C476),SUM(C492,C508,C524,C540,C556,C575,C591,C607,C623,C639,C655,C671,C687,C703,C719,C735,C754,C770,C786,C802,C818,C834,C850,C866,C882,C898,C914,C930,C946,C962),C978,C994,C1010,C1026,C1042,C1061,C1077,C1093,C1109,C1125,C1141,C1157,C1173,C1189,C1208,C1224,C1240,C1256,C1272)/79</f>
        <v>29.7493670886076</v>
      </c>
      <c r="D1311" s="77">
        <f>SUM(SUM(D6,D22,D38,D54,D70,D86,D102,D118,D134,D150,D166,D185,D201,D217,D236,D252,D268,D284,D300,D316,D332,D348,D364,D380,D396,D412,D428,D444,D460,D476),SUM(D492,D508,D524,D540,D556,D575,D591,D607,D623,D639,D655,D671,D687,D703,D719,D735,D754,D770,D786,D802,D818,D834,D850,D866,D882,D898,D914,D930,D946,D962),D978,D994,D1010,D1026,D1042,D1061,D1077,D1093,D1109,D1125,D1141,D1157,D1173,D1189,D1208,D1224,D1240,D1256,D1272)/79</f>
        <v>30.7049248951594</v>
      </c>
      <c r="E1311" s="97"/>
      <c r="F1311" s="98">
        <f>SUM(SUM(F6,F22,F38,F54,F70,F86,F102,F118,F134,F150,F166,F185,F201,F217,F236,F252,F268,F284,F300,F316,F332,F348,F364,F380,F396,F412,F428,F444,F460,F476),SUM(F492,F508,F524,F540,F556,F575,F591,F607,F623,F639,F655,F671,F687,F703,F719,F735,F754,F770,F786,F802,F818,F834,F850,F866,F882,F898,F914,F930,F946,F962),F978,F994,F1010,F1026,F1042,F1061,F1077,F1093,F1109,F1125,F1141,F1157,F1173,F1189,F1208,F1224,F1240,F1256,F1272)/79</f>
        <v>17.1962025316456</v>
      </c>
      <c r="G1311" s="76">
        <f>SUM(SUM(G6,G22,G38,G54,G70,G86,G102,G118,G134,G150,G166,G185,G201,G217,G236,G252,G268,G284,G300,G316,G332,G348,G364,G380,G396,G412,G428,G444,G460,G476),SUM(G492,G508,G524,G540,G556,G575,G591,G607,G623,G639,G655,G671,G687,G703,G719,G735,G754,G770,G786,G802,G818,G834,G850,G866,G882,G898,G914,G930,G946,G962),G978,G994,G1010,G1026,G1042,G1061,G1077,G1093,G1109,G1125,G1141,G1157,G1173,G1189,G1208,G1224,G1240,G1256,G1272)/79</f>
        <v>17.3113924050633</v>
      </c>
      <c r="H1311" s="99">
        <f>SUM(SUM(H6,H22,H38,H54,H70,H86,H102,H118,H134,H150,H166,H185,H201,H217,H236,H252,H268,H284,H300,H316,H332,H348,H364,H380,H396,H412,H428,H444,H460,H476),SUM(H492,H508,H524,H540,H556,H575,H591,H607,H623,H639,H655,H671,H687,H703,H719,H735,H754,H770,H786,H802,H818,H834,H850,H866,H882,H898,H914,H930,H946,H962),H978,H994,H1010,H1026,H1042,H1061,H1077,H1093,H1109,H1125,H1141,H1157,H1173,H1189,H1208,H1224,H1240,H1256,H1272)/79</f>
        <v>18.0933684762743</v>
      </c>
    </row>
    <row r="1312" ht="31" customHeight="1">
      <c r="A1312" s="96">
        <v>44228</v>
      </c>
      <c r="B1312" s="75">
        <f>SUM(SUM(B7,B23,B39,B55,B71,B87,B103,B119,B135,B151,B167,B186,B202,B218,B237,B253,B269,B285,B301,B317,B333,B349,B365,B381,B397,B413,B429,B445,B461,B477),SUM(B493,B509,B525,B541,B557,B576,B592,B608,B624,B640,B656,B672,B688,B704,B720,B736,B755,B771,B787,B803,B819,B835,B851,B867,B883,B899,B915,B931,B947,B963),B979,B995,B1011,B1027,B1043,B1062,B1078,B1094,B1110,B1126,B1142,B1158,B1174,B1190,B1209,B1225,B1241,B1257,B1273)/79</f>
        <v>29.7443037974684</v>
      </c>
      <c r="C1312" s="76">
        <f>SUM(SUM(C7,C23,C39,C55,C71,C87,C103,C119,C135,C151,C167,C186,C202,C218,C237,C253,C269,C285,C301,C317,C333,C349,C365,C381,C397,C413,C429,C445,C461,C477),SUM(C493,C509,C525,C541,C557,C576,C592,C608,C624,C640,C656,C672,C688,C704,C720,C736,C755,C771,C787,C803,C819,C835,C851,C867,C883,C899,C915,C931,C947,C963),C979,C995,C1011,C1027,C1043,C1062,C1078,C1094,C1110,C1126,C1142,C1158,C1174,C1190,C1209,C1225,C1241,C1257,C1273)/79</f>
        <v>29.5886075949367</v>
      </c>
      <c r="D1312" s="77">
        <f>SUM(SUM(D7,D23,D39,D55,D71,D87,D103,D119,D135,D151,D167,D186,D202,D218,D237,D253,D269,D285,D301,D317,D333,D349,D365,D381,D397,D413,D429,D445,D461,D477),SUM(D493,D509,D525,D541,D557,D576,D592,D608,D624,D640,D656,D672,D688,D704,D720,D736,D755,D771,D787,D803,D819,D835,D851,D867,D883,D899,D915,D931,D947,D963),D979,D995,D1011,D1027,D1043,D1062,D1078,D1094,D1110,D1126,D1142,D1158,D1174,D1190,D1209,D1225,D1241,D1257,D1273)/79</f>
        <v>29.8963021269922</v>
      </c>
      <c r="E1312" s="100"/>
      <c r="F1312" s="98">
        <f>SUM(SUM(F7,F23,F39,F55,F71,F87,F103,F119,F135,F151,F167,F186,F202,F218,F237,F253,F269,F285,F301,F317,F333,F349,F365,F381,F397,F413,F429,F445,F461,F477),SUM(F493,F509,F525,F541,F557,F576,F592,F608,F624,F640,F656,F672,F688,F704,F720,F736,F755,F771,F787,F803,F819,F835,F851,F867,F883,F899,F915,F931,F947,F963),F979,F995,F1011,F1027,F1043,F1062,F1078,F1094,F1110,F1126,F1142,F1158,F1174,F1190,F1209,F1225,F1241,F1257,F1273)/79</f>
        <v>17.3240506329114</v>
      </c>
      <c r="G1312" s="76">
        <f>SUM(SUM(G7,G23,G39,G55,G71,G87,G103,G119,G135,G151,G167,G186,G202,G218,G237,G253,G269,G285,G301,G317,G333,G349,G365,G381,G397,G413,G429,G445,G461,G477),SUM(G493,G509,G525,G541,G557,G576,G592,G608,G624,G640,G656,G672,G688,G704,G720,G736,G755,G771,G787,G803,G819,G835,G851,G867,G883,G899,G915,G931,G947,G963),G979,G995,G1011,G1027,G1043,G1062,G1078,G1094,G1110,G1126,G1142,G1158,G1174,G1190,G1209,G1225,G1241,G1257,G1273)/79</f>
        <v>17.3784810126582</v>
      </c>
      <c r="H1312" s="99">
        <f>SUM(SUM(H7,H23,H39,H55,H71,H87,H103,H119,H135,H151,H167,H186,H202,H218,H237,H253,H269,H285,H301,H317,H333,H349,H365,H381,H397,H413,H429,H445,H461,H477),SUM(H493,H509,H525,H541,H557,H576,H592,H608,H624,H640,H656,H672,H688,H704,H720,H736,H755,H771,H787,H803,H819,H835,H851,H867,H883,H899,H915,H931,H947,H963),H979,H995,H1011,H1027,H1043,H1062,H1078,H1094,H1110,H1126,H1142,H1158,H1174,H1190,H1209,H1225,H1241,H1257,H1273)/79</f>
        <v>17.8828861787583</v>
      </c>
    </row>
    <row r="1313" ht="31" customHeight="1">
      <c r="A1313" s="96">
        <v>44256</v>
      </c>
      <c r="B1313" s="75">
        <f>SUM(SUM(B8,B24,B40,B56,B72,B88,B104,B120,B136,B152,B168,B187,B203,B219,B238,B254,B270,B286,B302,B318,B334,B350,B366,B382,B398,B414,B430,B446,B462,B478),SUM(B494,B510,B526,B542,B558,B577,B593,B609,B625,B641,B657,B673,B689,B705,B721,B737,B756,B772,B788,B804,B820,B836,B852,B868,B884,B900,B916,B932,B948,B964),B980,B996,B1012,B1028,B1044,B1063,B1079,B1095,B1111,B1127,B1143,B1159,B1175,B1191,B1210,B1226,B1242,B1258,B1274)/79</f>
        <v>27.6240506329114</v>
      </c>
      <c r="C1313" s="76">
        <f>SUM(SUM(C8,C24,C40,C56,C72,C88,C104,C120,C136,C152,C168,C187,C203,C219,C238,C254,C270,C286,C302,C318,C334,C350,C366,C382,C398,C414,C430,C446,C462,C478),SUM(C494,C510,C526,C542,C558,C577,C593,C609,C625,C641,C657,C673,C689,C705,C721,C737,C756,C772,C788,C804,C820,C836,C852,C868,C884,C900,C916,C932,C948,C964),C980,C996,C1012,C1028,C1044,C1063,C1079,C1095,C1111,C1127,C1143,C1159,C1175,C1191,C1210,C1226,C1242,C1258,C1274)/79</f>
        <v>27.6746835443038</v>
      </c>
      <c r="D1313" s="77">
        <f>SUM(SUM(D8,D24,D40,D56,D72,D88,D104,D120,D136,D152,D168,D187,D203,D219,D238,D254,D270,D286,D302,D318,D334,D350,D366,D382,D398,D414,D430,D446,D462,D478),SUM(D494,D510,D526,D542,D558,D577,D593,D609,D625,D641,D657,D673,D689,D705,D721,D737,D756,D772,D788,D804,D820,D836,D852,D868,D884,D900,D916,D932,D948,D964),D980,D996,D1012,D1028,D1044,D1063,D1079,D1095,D1111,D1127,D1143,D1159,D1175,D1191,D1210,D1226,D1242,D1258,D1274)/79</f>
        <v>28.0725109815594</v>
      </c>
      <c r="E1313" s="100"/>
      <c r="F1313" s="98">
        <f>SUM(SUM(F8,F24,F40,F56,F72,F88,F104,F120,F136,F152,F168,F187,F203,F219,F238,F254,F270,F286,F302,F318,F334,F350,F366,F382,F398,F414,F430,F446,F462,F478),SUM(F494,F510,F526,F542,F558,F577,F593,F609,F625,F641,F657,F673,F689,F705,F721,F737,F756,F772,F788,F804,F820,F836,F852,F868,F884,F900,F916,F932,F948,F964),F980,F996,F1012,F1028,F1044,F1063,F1079,F1095,F1111,F1127,F1143,F1159,F1175,F1191,F1210,F1226,F1242,F1258,F1274)/79</f>
        <v>15.5481012658228</v>
      </c>
      <c r="G1313" s="76">
        <f>SUM(SUM(G8,G24,G40,G56,G72,G88,G104,G120,G136,G152,G168,G187,G203,G219,G238,G254,G270,G286,G302,G318,G334,G350,G366,G382,G398,G414,G430,G446,G462,G478),SUM(G494,G510,G526,G542,G558,G577,G593,G609,G625,G641,G657,G673,G689,G705,G721,G737,G756,G772,G788,G804,G820,G836,G852,G868,G884,G900,G916,G932,G948,G964),G980,G996,G1012,G1028,G1044,G1063,G1079,G1095,G1111,G1127,G1143,G1159,G1175,G1191,G1210,G1226,G1242,G1258,G1274)/79</f>
        <v>15.7455696202532</v>
      </c>
      <c r="H1313" s="99">
        <f>SUM(SUM(H8,H24,H40,H56,H72,H88,H104,H120,H136,H152,H168,H187,H203,H219,H238,H254,H270,H286,H302,H318,H334,H350,H366,H382,H398,H414,H430,H446,H462,H478),SUM(H494,H510,H526,H542,H558,H577,H593,H609,H625,H641,H657,H673,H689,H705,H721,H737,H756,H772,H788,H804,H820,H836,H852,H868,H884,H900,H916,H932,H948,H964),H980,H996,H1012,H1028,H1044,H1063,H1079,H1095,H1111,H1127,H1143,H1159,H1175,H1191,H1210,H1226,H1242,H1258,H1274)/79</f>
        <v>16.141646335598</v>
      </c>
    </row>
    <row r="1314" ht="31" customHeight="1">
      <c r="A1314" s="96">
        <v>44287</v>
      </c>
      <c r="B1314" s="75">
        <f>SUM(SUM(B9,B25,B41,B57,B73,B89,B105,B121,B137,B153,B169,B188,B204,B220,B239,B255,B271,B287,B303,B319,B335,B351,B367,B383,B399,B415,B431,B447,B463,B479),SUM(B495,B511,B527,B543,B559,B578,B594,B610,B626,B642,B658,B674,B690,B706,B722,B738,B757,B773,B789,B805,B821,B837,B853,B869,B885,B901,B917,B933,B949,B965),B981,B997,B1013,B1029,B1045,B1064,B1080,B1096,B1112,B1128,B1144,B1160,B1176,B1192,B1211,B1227,B1243,B1259,B1275)/79</f>
        <v>24.5987341772152</v>
      </c>
      <c r="C1314" s="76">
        <f>SUM(SUM(C9,C25,C41,C57,C73,C89,C105,C121,C137,C153,C169,C188,C204,C220,C239,C255,C271,C287,C303,C319,C335,C351,C367,C383,C399,C415,C431,C447,C463,C479),SUM(C495,C511,C527,C543,C559,C578,C594,C610,C626,C642,C658,C674,C690,C706,C722,C738,C757,C773,C789,C805,C821,C837,C853,C869,C885,C901,C917,C933,C949,C965),C981,C997,C1013,C1029,C1045,C1064,C1080,C1096,C1112,C1128,C1144,C1160,C1176,C1192,C1211,C1227,C1243,C1259,C1275)/79</f>
        <v>24.3936708860759</v>
      </c>
      <c r="D1314" s="77">
        <f>SUM(SUM(D9,D25,D41,D57,D73,D89,D105,D121,D137,D153,D169,D188,D204,D220,D239,D255,D271,D287,D303,D319,D335,D351,D367,D383,D399,D415,D431,D447,D463,D479),SUM(D495,D511,D527,D543,D559,D578,D594,D610,D626,D642,D658,D674,D690,D706,D722,D738,D757,D773,D789,D805,D821,D837,D853,D869,D885,D901,D917,D933,D949,D965),D981,D997,D1013,D1029,D1045,D1064,D1080,D1096,D1112,D1128,D1144,D1160,D1176,D1192,D1211,D1227,D1243,D1259,D1275)/79</f>
        <v>25.1364272430552</v>
      </c>
      <c r="E1314" s="100"/>
      <c r="F1314" s="98">
        <f>SUM(SUM(F9,F25,F41,F57,F73,F89,F105,F121,F137,F153,F169,F188,F204,F220,F239,F255,F271,F287,F303,F319,F335,F351,F367,F383,F399,F415,F431,F447,F463,F479),SUM(F495,F511,F527,F543,F559,F578,F594,F610,F626,F642,F658,F674,F690,F706,F722,F738,F757,F773,F789,F805,F821,F837,F853,F869,F885,F901,F917,F933,F949,F965),F981,F997,F1013,F1029,F1045,F1064,F1080,F1096,F1112,F1128,F1144,F1160,F1176,F1192,F1211,F1227,F1243,F1259,F1275)/79</f>
        <v>12.6215189873418</v>
      </c>
      <c r="G1314" s="76">
        <f>SUM(SUM(G9,G25,G41,G57,G73,G89,G105,G121,G137,G153,G169,G188,G204,G220,G239,G255,G271,G287,G303,G319,G335,G351,G367,G383,G399,G415,G431,G447,G463,G479),SUM(G495,G511,G527,G543,G559,G578,G594,G610,G626,G642,G658,G674,G690,G706,G722,G738,G757,G773,G789,G805,G821,G837,G853,G869,G885,G901,G917,G933,G949,G965),G981,G997,G1013,G1029,G1045,G1064,G1080,G1096,G1112,G1128,G1144,G1160,G1176,G1192,G1211,G1227,G1243,G1259,G1275)/79</f>
        <v>12.6506329113924</v>
      </c>
      <c r="H1314" s="99">
        <f>SUM(SUM(H9,H25,H41,H57,H73,H89,H105,H121,H137,H153,H169,H188,H204,H220,H239,H255,H271,H287,H303,H319,H335,H351,H367,H383,H399,H415,H431,H447,H463,H479),SUM(H495,H511,H527,H543,H559,H578,H594,H610,H626,H642,H658,H674,H690,H706,H722,H738,H757,H773,H789,H805,H821,H837,H853,H869,H885,H901,H917,H933,H949,H965),H981,H997,H1013,H1029,H1045,H1064,H1080,H1096,H1112,H1128,H1144,H1160,H1176,H1192,H1211,H1227,H1243,H1259,H1275)/79</f>
        <v>12.974359920396</v>
      </c>
    </row>
    <row r="1315" ht="31" customHeight="1">
      <c r="A1315" s="96">
        <v>44317</v>
      </c>
      <c r="B1315" s="75">
        <f>SUM(SUM(B10,B26,B42,B58,B74,B90,B106,B122,B138,B154,B170,B189,B205,B221,B240,B256,B272,B288,B304,B320,B336,B352,B368,B384,B400,B416,B432,B448,B464,B480),SUM(B496,B512,B528,B544,B560,B579,B595,B611,B627,B643,B659,B675,B691,B707,B723,B739,B758,B774,B790,B806,B822,B838,B854,B870,B886,B902,B918,B934,B950,B966),B982,B998,B1014,B1030,B1046,B1065,B1081,B1097,B1113,B1129,B1145,B1161,B1177,B1193,B1212,B1228,B1244,B1260,B1276)/79</f>
        <v>20.8101265822785</v>
      </c>
      <c r="C1315" s="76">
        <f>SUM(SUM(C10,C26,C42,C58,C74,C90,C106,C122,C138,C154,C170,C189,C205,C221,C240,C256,C272,C288,C304,C320,C336,C352,C368,C384,C400,C416,C432,C448,C464,C480),SUM(C496,C512,C528,C544,C560,C579,C595,C611,C627,C643,C659,C675,C691,C707,C723,C739,C758,C774,C790,C806,C822,C838,C854,C870,C886,C902,C918,C934,C950,C966),C982,C998,C1014,C1030,C1046,C1065,C1081,C1097,C1113,C1129,C1145,C1161,C1177,C1193,C1212,C1228,C1244,C1260,C1276)/79</f>
        <v>20.9101265822785</v>
      </c>
      <c r="D1315" s="77">
        <f>SUM(SUM(D10,D26,D42,D58,D74,D90,D106,D122,D138,D154,D170,D189,D205,D221,D240,D256,D272,D288,D304,D320,D336,D352,D368,D384,D400,D416,D432,D448,D464,D480),SUM(D496,D512,D528,D544,D560,D579,D595,D611,D627,D643,D659,D675,D691,D707,D723,D739,D758,D774,D790,D806,D822,D838,D854,D870,D886,D902,D918,D934,D950,D966),D982,D998,D1014,D1030,D1046,D1065,D1081,D1097,D1113,D1129,D1145,D1161,D1177,D1193,D1212,D1228,D1244,D1260,D1276)/79</f>
        <v>21.4001606835575</v>
      </c>
      <c r="E1315" s="100"/>
      <c r="F1315" s="98">
        <f>SUM(SUM(F10,F26,F42,F58,F74,F90,F106,F122,F138,F154,F170,F189,F205,F221,F240,F256,F272,F288,F304,F320,F336,F352,F368,F384,F400,F416,F432,F448,F464,F480),SUM(F496,F512,F528,F544,F560,F579,F595,F611,F627,F643,F659,F675,F691,F707,F723,F739,F758,F774,F790,F806,F822,F838,F854,F870,F886,F902,F918,F934,F950,F966),F982,F998,F1014,F1030,F1046,F1065,F1081,F1097,F1113,F1129,F1145,F1161,F1177,F1193,F1212,F1228,F1244,F1260,F1276)/79</f>
        <v>9.44556962025316</v>
      </c>
      <c r="G1315" s="76">
        <f>SUM(SUM(G10,G26,G42,G58,G74,G90,G106,G122,G138,G154,G170,G189,G205,G221,G240,G256,G272,G288,G304,G320,G336,G352,G368,G384,G400,G416,G432,G448,G464,G480),SUM(G496,G512,G528,G544,G560,G579,G595,G611,G627,G643,G659,G675,G691,G707,G723,G739,G758,G774,G790,G806,G822,G838,G854,G870,G886,G902,G918,G934,G950,G966),G982,G998,G1014,G1030,G1046,G1065,G1081,G1097,G1113,G1129,G1145,G1161,G1177,G1193,G1212,G1228,G1244,G1260,G1276)/79</f>
        <v>9.6746835443038</v>
      </c>
      <c r="H1315" s="99">
        <f>SUM(SUM(H10,H26,H42,H58,H74,H90,H106,H122,H138,H154,H170,H189,H205,H221,H240,H256,H272,H288,H304,H320,H336,H352,H368,H384,H400,H416,H432,H448,H464,H480),SUM(H496,H512,H528,H544,H560,H579,H595,H611,H627,H643,H659,H675,H691,H707,H723,H739,H758,H774,H790,H806,H822,H838,H854,H870,H886,H902,H918,H934,H950,H966),H982,H998,H1014,H1030,H1046,H1065,H1081,H1097,H1113,H1129,H1145,H1161,H1177,H1193,H1212,H1228,H1244,H1260,H1276)/79</f>
        <v>9.498705693389139</v>
      </c>
    </row>
    <row r="1316" ht="31" customHeight="1">
      <c r="A1316" s="96">
        <v>44348</v>
      </c>
      <c r="B1316" s="75">
        <f>SUM(SUM(B11,B27,B43,B59,B75,B91,B107,B123,B139,B155,B171,B190,B206,B222,B241,B257,B273,B289,B305,B321,B337,B353,B369,B385,B401,B417,B433,B449,B465,B481),SUM(B497,B513,B529,B545,B561,B580,B596,B612,B628,B644,B660,B676,B692,B708,B724,B740,B759,B775,B791,B807,B823,B839,B855,B871,B887,B903,B919,B935,B951,B967),B983,B999,B1015,B1031,B1047,B1066,B1082,B1098,B1114,B1130,B1146,B1162,B1178,B1194,B1213,B1229,B1245,B1261,B1277)/79</f>
        <v>17.9430379746835</v>
      </c>
      <c r="C1316" s="76">
        <f>SUM(SUM(C11,C27,C43,C59,C75,C91,C107,C123,C139,C155,C171,C190,C206,C222,C241,C257,C273,C289,C305,C321,C337,C353,C369,C385,C401,C417,C433,C449,C465,C481),SUM(C497,C513,C529,C545,C561,C580,C596,C612,C628,C644,C660,C676,C692,C708,C724,C740,C759,C775,C791,C807,C823,C839,C855,C871,C887,C903,C919,C935,C951,C967),C983,C999,C1015,C1031,C1047,C1066,C1082,C1098,C1114,C1130,C1146,C1162,C1178,C1194,C1213,C1229,C1245,C1261,C1277)/79</f>
        <v>17.9329113924051</v>
      </c>
      <c r="D1316" s="77">
        <f>SUM(SUM(D11,D27,D43,D59,D75,D91,D107,D123,D139,D155,D171,D190,D206,D222,D241,D257,D273,D289,D305,D321,D337,D353,D369,D385,D401,D417,D433,D449,D465,D481),SUM(D497,D513,D529,D545,D561,D580,D596,D612,D628,D644,D660,D676,D692,D708,D724,D740,D759,D775,D791,D807,D823,D839,D855,D871,D887,D903,D919,D935,D951,D967),D983,D999,D1015,D1031,D1047,D1066,D1082,D1098,D1114,D1130,D1146,D1162,D1178,D1194,D1213,D1229,D1245,D1261,D1277)/79</f>
        <v>18.5874647371718</v>
      </c>
      <c r="E1316" s="100"/>
      <c r="F1316" s="98">
        <f>SUM(SUM(F11,F27,F43,F59,F75,F91,F107,F123,F139,F155,F171,F190,F206,F222,F241,F257,F273,F289,F305,F321,F337,F353,F369,F385,F401,F417,F433,F449,F465,F481),SUM(F497,F513,F529,F545,F561,F580,F596,F612,F628,F644,F660,F676,F692,F708,F724,F740,F759,F775,F791,F807,F823,F839,F855,F871,F887,F903,F919,F935,F951,F967),F983,F999,F1015,F1031,F1047,F1066,F1082,F1098,F1114,F1130,F1146,F1162,F1178,F1194,F1213,F1229,F1245,F1261,F1277)/79</f>
        <v>7.55949367088608</v>
      </c>
      <c r="G1316" s="76">
        <f>SUM(SUM(G11,G27,G43,G59,G75,G91,G107,G123,G139,G155,G171,G190,G206,G222,G241,G257,G273,G289,G305,G321,G337,G353,G369,G385,G401,G417,G433,G449,G465,G481),SUM(G497,G513,G529,G545,G561,G580,G596,G612,G628,G644,G660,G676,G692,G708,G724,G740,G759,G775,G791,G807,G823,G839,G855,G871,G887,G903,G919,G935,G951,G967),G983,G999,G1015,G1031,G1047,G1066,G1082,G1098,G1114,G1130,G1146,G1162,G1178,G1194,G1213,G1229,G1245,G1261,G1277)/79</f>
        <v>7.57974683544304</v>
      </c>
      <c r="H1316" s="99">
        <f>SUM(SUM(H11,H27,H43,H59,H75,H91,H107,H123,H139,H155,H171,H190,H206,H222,H241,H257,H273,H289,H305,H321,H337,H353,H369,H385,H401,H417,H433,H449,H465,H481),SUM(H497,H513,H529,H545,H561,H580,H596,H612,H628,H644,H660,H676,H692,H708,H724,H740,H759,H775,H791,H807,H823,H839,H855,H871,H887,H903,H919,H935,H951,H967),H983,H999,H1015,H1031,H1047,H1066,H1082,H1098,H1114,H1130,H1146,H1162,H1178,H1194,H1213,H1229,H1245,H1261,H1277)/79</f>
        <v>7.49585339762457</v>
      </c>
    </row>
    <row r="1317" ht="31" customHeight="1">
      <c r="A1317" s="96">
        <v>44378</v>
      </c>
      <c r="B1317" s="75">
        <f>SUM(SUM(B12,B28,B44,B60,B76,B92,B108,B124,B140,B156,B172,B191,B207,B223,B242,B258,B274,B290,B306,B322,B338,B354,B370,B386,B402,B418,B434,B450,B466,B482),SUM(B498,B514,B530,B546,B562,B581,B597,B613,B629,B645,B661,B677,B693,B709,B725,B741,B760,B776,B792,B808,B824,B840,B856,B872,B888,B904,B920,B936,B952,B968),B984,B1000,B1016,B1032,B1048,B1067,B1083,B1099,B1115,B1131,B1147,B1163,B1179,B1195,B1214,B1230,B1246,B1262,B1278)/79</f>
        <v>17.3594936708861</v>
      </c>
      <c r="C1317" s="76">
        <f>SUM(SUM(C12,C28,C44,C60,C76,C92,C108,C124,C140,C156,C172,C191,C207,C223,C242,C258,C274,C290,C306,C322,C338,C354,C370,C386,C402,C418,C434,C450,C466,C482),SUM(C498,C514,C530,C546,C562,C581,C597,C613,C629,C645,C661,C677,C693,C709,C725,C741,C760,C776,C792,C808,C824,C840,C856,C872,C888,C904,C920,C936,C952,C968),C984,C1000,C1016,C1032,C1048,C1067,C1083,C1099,C1115,C1131,C1147,C1163,C1179,C1195,C1214,C1230,C1246,C1262,C1278)/79</f>
        <v>17.3962025316456</v>
      </c>
      <c r="D1317" s="77">
        <f>SUM(SUM(D12,D28,D44,D60,D76,D92,D108,D124,D140,D156,D172,D191,D207,D223,D242,D258,D274,D290,D306,D322,D338,D354,D370,D386,D402,D418,D434,D450,D466,D482),SUM(D498,D514,D530,D546,D562,D581,D597,D613,D629,D645,D661,D677,D693,D709,D725,D741,D760,D776,D792,D808,D824,D840,D856,D872,D888,D904,D920,D936,D952,D968),D984,D1000,D1016,D1032,D1048,D1067,D1083,D1099,D1115,D1131,D1147,D1163,D1179,D1195,D1214,D1230,D1246,D1262,D1278)/79</f>
        <v>18.2015141630108</v>
      </c>
      <c r="E1317" s="100"/>
      <c r="F1317" s="98">
        <f>SUM(SUM(F12,F28,F44,F60,F76,F92,F108,F124,F140,F156,F172,F191,F207,F223,F242,F258,F274,F290,F306,F322,F338,F354,F370,F386,F402,F418,F434,F450,F466,F482),SUM(F498,F514,F530,F546,F562,F581,F597,F613,F629,F645,F661,F677,F693,F709,F725,F741,F760,F776,F792,F808,F824,F840,F856,F872,F888,F904,F920,F936,F952,F968),F984,F1000,F1016,F1032,F1048,F1067,F1083,F1099,F1115,F1131,F1147,F1163,F1179,F1195,F1214,F1230,F1246,F1262,F1278)/79</f>
        <v>6.35569620253165</v>
      </c>
      <c r="G1317" s="76">
        <f>SUM(SUM(G12,G28,G44,G60,G76,G92,G108,G124,G140,G156,G172,G191,G207,G223,G242,G258,G274,G290,G306,G322,G338,G354,G370,G386,G402,G418,G434,G450,G466,G482),SUM(G498,G514,G530,G546,G562,G581,G597,G613,G629,G645,G661,G677,G693,G709,G725,G741,G760,G776,G792,G808,G824,G840,G856,G872,G888,G904,G920,G936,G952,G968),G984,G1000,G1016,G1032,G1048,G1067,G1083,G1099,G1115,G1131,G1147,G1163,G1179,G1195,G1214,G1230,G1246,G1262,G1278)/79</f>
        <v>6.60759493670886</v>
      </c>
      <c r="H1317" s="99">
        <f>SUM(SUM(H12,H28,H44,H60,H76,H92,H108,H124,H140,H156,H172,H191,H207,H223,H242,H258,H274,H290,H306,H322,H338,H354,H370,H386,H402,H418,H434,H450,H466,H482),SUM(H498,H514,H530,H546,H562,H581,H597,H613,H629,H645,H661,H677,H693,H709,H725,H741,H760,H776,H792,H808,H824,H840,H856,H872,H888,H904,H920,H936,H952,H968),H984,H1000,H1016,H1032,H1048,H1067,H1083,H1099,H1115,H1131,H1147,H1163,H1179,H1195,H1214,H1230,H1246,H1262,H1278)/79</f>
        <v>6.50069377156309</v>
      </c>
    </row>
    <row r="1318" ht="31" customHeight="1">
      <c r="A1318" s="96">
        <v>44409</v>
      </c>
      <c r="B1318" s="75">
        <f>SUM(SUM(B13,B29,B45,B61,B77,B93,B109,B125,B141,B157,B173,B192,B208,B224,B243,B259,B275,B291,B307,B323,B339,B355,B371,B387,B403,B419,B435,B451,B467,B483),SUM(B499,B515,B531,B547,B563,B582,B598,B614,B630,B646,B662,B678,B694,B710,B726,B742,B761,B777,B793,B809,B825,B841,B857,B873,B889,B905,B921,B937,B953,B969),B985,B1001,B1017,B1033,B1049,B1068,B1084,B1100,B1116,B1132,B1148,B1164,B1180,B1196,B1215,B1231,B1247,B1263,B1279)/79</f>
        <v>19.0113924050633</v>
      </c>
      <c r="C1318" s="76">
        <f>SUM(SUM(C13,C29,C45,C61,C77,C93,C109,C125,C141,C157,C173,C192,C208,C224,C243,C259,C275,C291,C307,C323,C339,C355,C371,C387,C403,C419,C435,C451,C467,C483),SUM(C499,C515,C531,C547,C563,C582,C598,C614,C630,C646,C662,C678,C694,C710,C726,C742,C761,C777,C793,C809,C825,C841,C857,C873,C889,C905,C921,C937,C953,C969),C985,C1001,C1017,C1033,C1049,C1068,C1084,C1100,C1116,C1132,C1148,C1164,C1180,C1196,C1215,C1231,C1247,C1263,C1279)/79</f>
        <v>18.9848101265823</v>
      </c>
      <c r="D1318" s="77">
        <f>SUM(SUM(D13,D29,D45,D61,D77,D93,D109,D125,D141,D157,D173,D192,D208,D224,D243,D259,D275,D291,D307,D323,D339,D355,D371,D387,D403,D419,D435,D451,D467,D483),SUM(D499,D515,D531,D547,D563,D582,D598,D614,D630,D646,D662,D678,D694,D710,D726,D742,D761,D777,D793,D809,D825,D841,D857,D873,D889,D905,D921,D937,D953,D969),D985,D1001,D1017,D1033,D1049,D1068,D1084,D1100,D1116,D1132,D1148,D1164,D1180,D1196,D1215,D1231,D1247,D1263,D1279)/79</f>
        <v>19.5881927454526</v>
      </c>
      <c r="E1318" s="100"/>
      <c r="F1318" s="98">
        <f>SUM(SUM(F13,F29,F45,F61,F77,F93,F109,F125,F141,F157,F173,F192,F208,F224,F243,F259,F275,F291,F307,F323,F339,F355,F371,F387,F403,F419,F435,F451,F467,F483),SUM(F499,F515,F531,F547,F563,F582,F598,F614,F630,F646,F662,F678,F694,F710,F726,F742,F761,F777,F793,F809,F825,F841,F857,F873,F889,F905,F921,F937,F953,F969),F985,F1001,F1017,F1033,F1049,F1068,F1084,F1100,F1116,F1132,F1148,F1164,F1180,F1196,F1215,F1231,F1247,F1263,F1279)/79</f>
        <v>7.14556962025316</v>
      </c>
      <c r="G1318" s="76">
        <f>SUM(SUM(G13,G29,G45,G61,G77,G93,G109,G125,G141,G157,G173,G192,G208,G224,G243,G259,G275,G291,G307,G323,G339,G355,G371,G387,G403,G419,G435,G451,G467,G483),SUM(G499,G515,G531,G547,G563,G582,G598,G614,G630,G646,G662,G678,G694,G710,G726,G742,G761,G777,G793,G809,G825,G841,G857,G873,G889,G905,G921,G937,G953,G969),G985,G1001,G1017,G1033,G1049,G1068,G1084,G1100,G1116,G1132,G1148,G1164,G1180,G1196,G1215,G1231,G1247,G1263,G1279)/79</f>
        <v>7.31772151898734</v>
      </c>
      <c r="H1318" s="99">
        <f>SUM(SUM(H13,H29,H45,H61,H77,H93,H109,H125,H141,H157,H173,H192,H208,H224,H243,H259,H275,H291,H307,H323,H339,H355,H371,H387,H403,H419,H435,H451,H467,H483),SUM(H499,H515,H531,H547,H563,H582,H598,H614,H630,H646,H662,H678,H694,H710,H726,H742,H761,H777,H793,H809,H825,H841,H857,H873,H889,H905,H921,H937,H953,H969),H985,H1001,H1017,H1033,H1049,H1068,H1084,H1100,H1116,H1132,H1148,H1164,H1180,H1196,H1215,H1231,H1247,H1263,H1279)/79</f>
        <v>6.89405790164167</v>
      </c>
    </row>
    <row r="1319" ht="31" customHeight="1">
      <c r="A1319" s="96">
        <v>44440</v>
      </c>
      <c r="B1319" s="75">
        <f>SUM(SUM(B14,B30,B46,B62,B78,B94,B110,B126,B142,B158,B174,B193,B209,B225,B244,B260,B276,B292,B308,B324,B340,B356,B372,B388,B404,B420,B436,B452,B468,B484),SUM(B500,B516,B532,B548,B564,B583,B599,B615,B631,B647,B663,B679,B695,B711,B727,B743,B762,B778,B794,B810,B826,B842,B858,B874,B890,B906,B922,B938,B954,B970),B986,B1002,B1018,B1034,B1050,B1069,B1085,B1101,B1117,B1133,B1149,B1165,B1181,B1197,B1216,B1232,B1248,B1264,B1280)/79</f>
        <v>21.773417721519</v>
      </c>
      <c r="C1319" s="76">
        <f>SUM(SUM(C14,C30,C46,C62,C78,C94,C110,C126,C142,C158,C174,C193,C209,C225,C244,C260,C276,C292,C308,C324,C340,C356,C372,C388,C404,C420,C436,C452,C468,C484),SUM(C500,C516,C532,C548,C564,C583,C599,C615,C631,C647,C663,C679,C695,C711,C727,C743,C762,C778,C794,C810,C826,C842,C858,C874,C890,C906,C922,C938,C954,C970),C986,C1002,C1018,C1034,C1050,C1069,C1085,C1101,C1117,C1133,C1149,C1165,C1181,C1197,C1216,C1232,C1248,C1264,C1280)/79</f>
        <v>21.7632911392405</v>
      </c>
      <c r="D1319" s="77">
        <f>SUM(SUM(D14,D30,D46,D62,D78,D94,D110,D126,D142,D158,D174,D193,D209,D225,D244,D260,D276,D292,D308,D324,D340,D356,D372,D388,D404,D420,D436,D452,D468,D484),SUM(D500,D516,D532,D548,D564,D583,D599,D615,D631,D647,D663,D679,D695,D711,D727,D743,D762,D778,D794,D810,D826,D842,D858,D874,D890,D906,D922,D938,D954,D970),D986,D1002,D1018,D1034,D1050,D1069,D1085,D1101,D1117,D1133,D1149,D1165,D1181,D1197,D1216,D1232,D1248,D1264,D1280)/79</f>
        <v>22.5735690072165</v>
      </c>
      <c r="E1319" s="100"/>
      <c r="F1319" s="98">
        <f>SUM(SUM(F14,F30,F46,F62,F78,F94,F110,F126,F142,F158,F174,F193,F209,F225,F244,F260,F276,F292,F308,F324,F340,F356,F372,F388,F404,F420,F436,F452,F468,F484),SUM(F500,F516,F532,F548,F564,F583,F599,F615,F631,F647,F663,F679,F695,F711,F727,F743,F762,F778,F794,F810,F826,F842,F858,F874,F890,F906,F922,F938,F954,F970),F986,F1002,F1018,F1034,F1050,F1069,F1085,F1101,F1117,F1133,F1149,F1165,F1181,F1197,F1216,F1232,F1248,F1264,F1280)/79</f>
        <v>9.35949367088608</v>
      </c>
      <c r="G1319" s="76">
        <f>SUM(SUM(G14,G30,G46,G62,G78,G94,G110,G126,G142,G158,G174,G193,G209,G225,G244,G260,G276,G292,G308,G324,G340,G356,G372,G388,G404,G420,G436,G452,G468,G484),SUM(G500,G516,G532,G548,G564,G583,G599,G615,G631,G647,G663,G679,G695,G711,G727,G743,G762,G778,G794,G810,G826,G842,G858,G874,G890,G906,G922,G938,G954,G970),G986,G1002,G1018,G1034,G1050,G1069,G1085,G1101,G1117,G1133,G1149,G1165,G1181,G1197,G1216,G1232,G1248,G1264,G1280)/79</f>
        <v>9.429113924050631</v>
      </c>
      <c r="H1319" s="99">
        <f>SUM(SUM(H14,H30,H46,H62,H78,H94,H110,H126,H142,H158,H174,H193,H209,H225,H244,H260,H276,H292,H308,H324,H340,H356,H372,H388,H404,H420,H436,H452,H468,H484),SUM(H500,H516,H532,H548,H564,H583,H599,H615,H631,H647,H663,H679,H695,H711,H727,H743,H762,H778,H794,H810,H826,H842,H858,H874,H890,H906,H922,H938,H954,H970),H986,H1002,H1018,H1034,H1050,H1069,H1085,H1101,H1117,H1133,H1149,H1165,H1181,H1197,H1216,H1232,H1248,H1264,H1280)/79</f>
        <v>9.428052157571891</v>
      </c>
    </row>
    <row r="1320" ht="31" customHeight="1">
      <c r="A1320" s="96">
        <v>44470</v>
      </c>
      <c r="B1320" s="75">
        <f>SUM(SUM(B15,B31,B47,B63,B79,B95,B111,B127,B143,B159,B175,B194,B210,B226,B245,B261,B277,B293,B309,B325,B341,B357,B373,B389,B405,B421,B437,B453,B469,B485),SUM(B501,B517,B533,B549,B565,B584,B600,B616,B632,B648,B664,B680,B696,B712,B728,B744,B763,B779,B795,B811,B827,B843,B859,B875,B891,B907,B923,B939,B955,B971),B987,B1003,B1019,B1035,B1051,B1070,B1086,B1102,B1118,B1134,B1150,B1166,B1182,B1198,B1217,B1233,B1249,B1265,B1281)/79</f>
        <v>24.6227848101266</v>
      </c>
      <c r="C1320" s="76">
        <f>SUM(SUM(C15,C31,C47,C63,C79,C95,C111,C127,C143,C159,C175,C194,C210,C226,C245,C261,C277,C293,C309,C325,C341,C357,C373,C389,C405,C421,C437,C453,C469,C485),SUM(C501,C517,C533,C549,C565,C584,C600,C616,C632,C648,C664,C680,C696,C712,C728,C744,C763,C779,C795,C811,C827,C843,C859,C875,C891,C907,C923,C939,C955,C971),C987,C1003,C1019,C1035,C1051,C1070,C1086,C1102,C1118,C1134,C1150,C1166,C1182,C1198,C1217,C1233,C1249,C1265,C1281)/79</f>
        <v>24.5721518987342</v>
      </c>
      <c r="D1320" s="77">
        <f>SUM(SUM(D15,D31,D47,D63,D79,D95,D111,D127,D143,D159,D175,D194,D210,D226,D245,D261,D277,D293,D309,D325,D341,D357,D373,D389,D405,D421,D437,D453,D469,D485),SUM(D501,D517,D533,D549,D565,D584,D600,D616,D632,D648,D664,D680,D696,D712,D728,D744,D763,D779,D795,D811,D827,D843,D859,D875,D891,D907,D923,D939,D955,D971),D987,D1003,D1019,D1035,D1051,D1070,D1086,D1102,D1118,D1134,D1150,D1166,D1182,D1198,D1217,D1233,D1249,D1265,D1281)/79</f>
        <v>25.344142495106</v>
      </c>
      <c r="E1320" s="100"/>
      <c r="F1320" s="98">
        <f>SUM(SUM(F15,F31,F47,F63,F79,F95,F111,F127,F143,F159,F175,F194,F210,F226,F245,F261,F277,F293,F309,F325,F341,F357,F373,F389,F405,F421,F437,F453,F469,F485),SUM(F501,F517,F533,F549,F565,F584,F600,F616,F632,F648,F664,F680,F696,F712,F728,F744,F763,F779,F795,F811,F827,F843,F859,F875,F891,F907,F923,F939,F955,F971),F987,F1003,F1019,F1035,F1051,F1070,F1086,F1102,F1118,F1134,F1150,F1166,F1182,F1198,F1217,F1233,F1249,F1265,F1281)/79</f>
        <v>11.9430379746835</v>
      </c>
      <c r="G1320" s="76">
        <f>SUM(SUM(G15,G31,G47,G63,G79,G95,G111,G127,G143,G159,G175,G194,G210,G226,G245,G261,G277,G293,G309,G325,G341,G357,G373,G389,G405,G421,G437,G453,G469,G485),SUM(G501,G517,G533,G549,G565,G584,G600,G616,G632,G648,G664,G680,G696,G712,G728,G744,G763,G779,G795,G811,G827,G843,G859,G875,G891,G907,G923,G939,G955,G971),G987,G1003,G1019,G1035,G1051,G1070,G1086,G1102,G1118,G1134,G1150,G1166,G1182,G1198,G1217,G1233,G1249,G1265,G1281)/79</f>
        <v>12.0670886075949</v>
      </c>
      <c r="H1320" s="99">
        <f>SUM(SUM(H15,H31,H47,H63,H79,H95,H111,H127,H143,H159,H175,H194,H210,H226,H245,H261,H277,H293,H309,H325,H341,H357,H373,H389,H405,H421,H437,H453,H469,H485),SUM(H501,H517,H533,H549,H565,H584,H600,H616,H632,H648,H664,H680,H696,H712,H728,H744,H763,H779,H795,H811,H827,H843,H859,H875,H891,H907,H923,H939,H955,H971),H987,H1003,H1019,H1035,H1051,H1070,H1086,H1102,H1118,H1134,H1150,H1166,H1182,H1198,H1217,H1233,H1249,H1265,H1281)/79</f>
        <v>12.0997463922278</v>
      </c>
    </row>
    <row r="1321" ht="31" customHeight="1">
      <c r="A1321" s="96">
        <v>44501</v>
      </c>
      <c r="B1321" s="75">
        <f>SUM(SUM(B16,B32,B48,B64,B80,B96,B112,B128,B144,B160,B176,B195,B211,B227,B246,B262,B278,B294,B310,B326,B342,B358,B374,B390,B406,B422,B438,B454,B470,B486),SUM(B502,B518,B534,B550,B566,B585,B601,B617,B633,B649,B665,B681,B697,B713,B729,B745,B764,B780,B796,B812,B828,B844,B860,B876,B892,B908,B924,B940,B956,B972),B988,B1004,B1020,B1036,B1052,B1071,B1087,B1103,B1119,B1135,B1151,B1167,B1183,B1199,B1218,B1234,B1250,B1266,B1282)/79</f>
        <v>27.3620253164557</v>
      </c>
      <c r="C1321" s="76">
        <f>SUM(SUM(C16,C32,C48,C64,C80,C96,C112,C128,C144,C160,C176,C195,C211,C227,C246,C262,C278,C294,C310,C326,C342,C358,C374,C390,C406,C422,C438,C454,C470,C486),SUM(C502,C518,C534,C550,C566,C585,C601,C617,C633,C649,C665,C681,C697,C713,C729,C745,C764,C780,C796,C812,C828,C844,C860,C876,C892,C908,C924,C940,C956,C972),C988,C1004,C1020,C1036,C1052,C1071,C1087,C1103,C1119,C1135,C1151,C1167,C1183,C1199,C1218,C1234,C1250,C1266,C1282)/79</f>
        <v>27.1189873417722</v>
      </c>
      <c r="D1321" s="77">
        <f>SUM(SUM(D16,D32,D48,D64,D80,D96,D112,D128,D144,D160,D176,D195,D211,D227,D246,D262,D278,D294,D310,D326,D342,D358,D374,D390,D406,D422,D438,D454,D470,D486),SUM(D502,D518,D534,D550,D566,D585,D601,D617,D633,D649,D665,D681,D697,D713,D729,D745,D764,D780,D796,D812,D828,D844,D860,D876,D892,D908,D924,D940,D956,D972),D988,D1004,D1020,D1036,D1052,D1071,D1087,D1103,D1119,D1135,D1151,D1167,D1183,D1199,D1218,D1234,D1250,D1266,D1282)/79</f>
        <v>27.7992144172792</v>
      </c>
      <c r="E1321" s="100"/>
      <c r="F1321" s="98">
        <f>SUM(SUM(F16,F32,F48,F64,F80,F96,F112,F128,F144,F160,F176,F195,F211,F227,F246,F262,F278,F294,F310,F326,F342,F358,F374,F390,F406,F422,F438,F454,F470,F486),SUM(F502,F518,F534,F550,F566,F585,F601,F617,F633,F649,F665,F681,F697,F713,F729,F745,F764,F780,F796,F812,F828,F844,F860,F876,F892,F908,F924,F940,F956,F972),F988,F1004,F1020,F1036,F1052,F1071,F1087,F1103,F1119,F1135,F1151,F1167,F1183,F1199,F1218,F1234,F1250,F1266,F1282)/79</f>
        <v>14.3898734177215</v>
      </c>
      <c r="G1321" s="76">
        <f>SUM(SUM(G16,G32,G48,G64,G80,G96,G112,G128,G144,G160,G176,G195,G211,G227,G246,G262,G278,G294,G310,G326,G342,G358,G374,G390,G406,G422,G438,G454,G470,G486),SUM(G502,G518,G534,G550,G566,G585,G601,G617,G633,G649,G665,G681,G697,G713,G729,G745,G764,G780,G796,G812,G828,G844,G860,G876,G892,G908,G924,G940,G956,G972),G988,G1004,G1020,G1036,G1052,G1071,G1087,G1103,G1119,G1135,G1151,G1167,G1183,G1199,G1218,G1234,G1250,G1266,G1282)/79</f>
        <v>14.4924050632911</v>
      </c>
      <c r="H1321" s="99">
        <f>SUM(SUM(H16,H32,H48,H64,H80,H96,H112,H128,H144,H160,H176,H195,H211,H227,H246,H262,H278,H294,H310,H326,H342,H358,H374,H390,H406,H422,H438,H454,H470,H486),SUM(H502,H518,H534,H550,H566,H585,H601,H617,H633,H649,H665,H681,H697,H713,H729,H745,H764,H780,H796,H812,H828,H844,H860,H876,H892,H908,H924,H940,H956,H972),H988,H1004,H1020,H1036,H1052,H1071,H1087,H1103,H1119,H1135,H1151,H1167,H1183,H1199,H1218,H1234,H1250,H1266,H1282)/79</f>
        <v>14.8911424316562</v>
      </c>
    </row>
    <row r="1322" ht="31" customHeight="1">
      <c r="A1322" s="96">
        <v>44531</v>
      </c>
      <c r="B1322" s="75">
        <f>SUM(SUM(B17,B33,B49,B65,B81,B97,B113,B129,B145,B161,B177,B196,B212,B228,B247,B263,B279,B295,B311,B327,B343,B359,B375,B391,B407,B423,B439,B455,B471,B487),SUM(B503,B519,B535,B551,B567,B586,B602,B618,B634,B650,B666,B682,B698,B714,B730,B746,B765,B781,B797,B813,B829,B845,B861,B877,B893,B909,B925,B941,B957,B973),B989,B1005,B1021,B1037,B1053,B1072,B1088,B1104,B1120,B1136,B1152,B1168,B1184,B1200,B1219,B1235,B1251,B1267,B1283)/79</f>
        <v>29.1329113924051</v>
      </c>
      <c r="C1322" s="76">
        <f>SUM(SUM(C17,C33,C49,C65,C81,C97,C113,C129,C145,C161,C177,C196,C212,C228,C247,C263,C279,C295,C311,C327,C343,C359,C375,C391,C407,C423,C439,C455,C471,C487),SUM(C503,C519,C535,C551,C567,C586,C602,C618,C634,C650,C666,C682,C698,C714,C730,C746,C765,C781,C797,C813,C829,C845,C861,C877,C893,C909,C925,C941,C957,C973),C989,C1005,C1021,C1037,C1053,C1072,C1088,C1104,C1120,C1136,C1152,C1168,C1184,C1200,C1219,C1235,C1251,C1267,C1283)/79</f>
        <v>28.9481012658228</v>
      </c>
      <c r="D1322" s="77">
        <f>SUM(SUM(D17,D33,D49,D65,D81,D97,D113,D129,D145,D161,D177,D196,D212,D228,D247,D263,D279,D295,D311,D327,D343,D359,D375,D391,D407,D423,D439,D455,D471,D487),SUM(D503,D519,D535,D551,D567,D586,D602,D618,D634,D650,D666,D682,D698,D714,D730,D746,D765,D781,D797,D813,D829,D845,D861,D877,D893,D909,D925,D941,D957,D973),D989,D1005,D1021,D1037,D1053,D1072,D1088,D1104,D1120,D1136,D1152,D1168,D1184,D1200,D1219,D1235,D1251,D1267,D1283)/79</f>
        <v>29.4529358228968</v>
      </c>
      <c r="E1322" s="100"/>
      <c r="F1322" s="98">
        <f>SUM(SUM(F17,F33,F49,F65,F81,F97,F113,F129,F145,F161,F177,F196,F212,F228,F247,F263,F279,F295,F311,F327,F343,F359,F375,F391,F407,F423,F439,F455,F471,F487),SUM(F503,F519,F535,F551,F567,F586,F602,F618,F634,F650,F666,F682,F698,F714,F730,F746,F765,F781,F797,F813,F829,F845,F861,F877,F893,F909,F925,F941,F957,F973),F989,F1005,F1021,F1037,F1053,F1072,F1088,F1104,F1120,F1136,F1152,F1168,F1184,F1200,F1219,F1235,F1251,F1267,F1283)/79</f>
        <v>16.2822784810127</v>
      </c>
      <c r="G1322" s="76">
        <f>SUM(SUM(G17,G33,G49,G65,G81,G97,G113,G129,G145,G161,G177,G196,G212,G228,G247,G263,G279,G295,G311,G327,G343,G359,G375,G391,G407,G423,G439,G455,G471,G487),SUM(G503,G519,G535,G551,G567,G586,G602,G618,G634,G650,G666,G682,G698,G714,G730,G746,G765,G781,G797,G813,G829,G845,G861,G877,G893,G909,G925,G941,G957,G973),G989,G1005,G1021,G1037,G1053,G1072,G1088,G1104,G1120,G1136,G1152,G1168,G1184,G1200,G1219,G1235,G1251,G1267,G1283)/79</f>
        <v>16.3873417721519</v>
      </c>
      <c r="H1322" s="99">
        <f>SUM(SUM(H17,H33,H49,H65,H81,H97,H113,H129,H145,H161,H177,H196,H212,H228,H247,H263,H279,H295,H311,H327,H343,H359,H375,H391,H407,H423,H439,H455,H471,H487),SUM(H503,H519,H535,H551,H567,H586,H602,H618,H634,H650,H666,H682,H698,H714,H730,H746,H765,H781,H797,H813,H829,H845,H861,H877,H893,H909,H925,H941,H957,H973),H989,H1005,H1021,H1037,H1053,H1072,H1088,H1104,H1120,H1136,H1152,H1168,H1184,H1200,H1219,H1235,H1251,H1267,H1283)/79</f>
        <v>16.665603393256</v>
      </c>
    </row>
    <row r="1323" ht="31" customHeight="1">
      <c r="A1323" t="s" s="101">
        <v>284</v>
      </c>
      <c r="B1323" s="82">
        <f>AVERAGE(B1311:B1322)</f>
        <v>24.1550632911393</v>
      </c>
      <c r="C1323" s="83">
        <f>AVERAGE(C1311:C1322)</f>
        <v>24.0860759493671</v>
      </c>
      <c r="D1323" s="84">
        <f>AVERAGE(D1311:D1322)</f>
        <v>24.7297799432048</v>
      </c>
      <c r="E1323" s="102"/>
      <c r="F1323" s="98">
        <f>AVERAGE(F1311:F1322)</f>
        <v>12.0975738396625</v>
      </c>
      <c r="G1323" s="76">
        <f>AVERAGE(G1311:G1322)</f>
        <v>12.2201476793249</v>
      </c>
      <c r="H1323" s="99">
        <f>AVERAGE(H1311:H1322)</f>
        <v>12.3805096708297</v>
      </c>
    </row>
    <row r="1324" ht="8" customHeight="1">
      <c r="A1324" s="87"/>
      <c r="B1324" s="88"/>
      <c r="C1324" s="88"/>
      <c r="D1324" s="88"/>
      <c r="E1324" s="65"/>
      <c r="F1324" s="103"/>
      <c r="G1324" s="103"/>
      <c r="H1324" s="104"/>
    </row>
    <row r="1325" ht="51" customHeight="1">
      <c r="A1325" t="s" s="67">
        <v>278</v>
      </c>
      <c r="B1325" t="s" s="68">
        <v>279</v>
      </c>
      <c r="C1325" t="s" s="69">
        <v>280</v>
      </c>
      <c r="D1325" t="s" s="70">
        <v>275</v>
      </c>
      <c r="E1325" s="97"/>
      <c r="F1325" t="s" s="71">
        <v>281</v>
      </c>
      <c r="G1325" t="s" s="72">
        <v>282</v>
      </c>
      <c r="H1325" t="s" s="73">
        <v>283</v>
      </c>
    </row>
    <row r="1326" ht="31" customHeight="1">
      <c r="A1326" s="96">
        <v>44197</v>
      </c>
      <c r="B1326" s="75">
        <f>AVERAGE(B1311,F1311)</f>
        <v>23.5373417721519</v>
      </c>
      <c r="C1326" s="76">
        <f>AVERAGE(C1311,G1311)</f>
        <v>23.5303797468355</v>
      </c>
      <c r="D1326" s="77">
        <f>AVERAGE(D1311,H1311)</f>
        <v>24.3991466857169</v>
      </c>
      <c r="E1326" s="100"/>
      <c r="F1326" s="78"/>
      <c r="G1326" s="79">
        <f>D1326-B1326</f>
        <v>0.861804913565</v>
      </c>
      <c r="H1326" s="80">
        <f>D1326-C1326</f>
        <v>0.8687669388814</v>
      </c>
    </row>
    <row r="1327" ht="31" customHeight="1">
      <c r="A1327" s="96">
        <v>44228</v>
      </c>
      <c r="B1327" s="75">
        <f>AVERAGE(B1312,F1312)</f>
        <v>23.5341772151899</v>
      </c>
      <c r="C1327" s="76">
        <f>AVERAGE(C1312,G1312)</f>
        <v>23.4835443037975</v>
      </c>
      <c r="D1327" s="77">
        <f>AVERAGE(D1312,H1312)</f>
        <v>23.8895941528753</v>
      </c>
      <c r="E1327" s="100"/>
      <c r="F1327" s="78"/>
      <c r="G1327" s="79">
        <f>D1327-B1327</f>
        <v>0.3554169376854</v>
      </c>
      <c r="H1327" s="80">
        <f>D1327-C1327</f>
        <v>0.4060498490778</v>
      </c>
    </row>
    <row r="1328" ht="31" customHeight="1">
      <c r="A1328" s="96">
        <v>44256</v>
      </c>
      <c r="B1328" s="75">
        <f>AVERAGE(B1313,F1313)</f>
        <v>21.5860759493671</v>
      </c>
      <c r="C1328" s="76">
        <f>AVERAGE(C1313,G1313)</f>
        <v>21.7101265822785</v>
      </c>
      <c r="D1328" s="77">
        <f>AVERAGE(D1313,H1313)</f>
        <v>22.1070786585787</v>
      </c>
      <c r="E1328" s="100"/>
      <c r="F1328" s="78"/>
      <c r="G1328" s="79">
        <f>D1328-B1328</f>
        <v>0.5210027092116</v>
      </c>
      <c r="H1328" s="80">
        <f>D1328-C1328</f>
        <v>0.3969520763002</v>
      </c>
    </row>
    <row r="1329" ht="31" customHeight="1">
      <c r="A1329" s="96">
        <v>44287</v>
      </c>
      <c r="B1329" s="75">
        <f>AVERAGE(B1314,F1314)</f>
        <v>18.6101265822785</v>
      </c>
      <c r="C1329" s="76">
        <f>AVERAGE(C1314,G1314)</f>
        <v>18.5221518987342</v>
      </c>
      <c r="D1329" s="77">
        <f>AVERAGE(D1314,H1314)</f>
        <v>19.0553935817256</v>
      </c>
      <c r="E1329" s="100"/>
      <c r="F1329" s="78"/>
      <c r="G1329" s="79">
        <f>D1329-B1329</f>
        <v>0.4452669994471</v>
      </c>
      <c r="H1329" s="80">
        <f>D1329-C1329</f>
        <v>0.5332416829914</v>
      </c>
    </row>
    <row r="1330" ht="31" customHeight="1">
      <c r="A1330" s="96">
        <v>44317</v>
      </c>
      <c r="B1330" s="75">
        <f>AVERAGE(B1315,F1315)</f>
        <v>15.1278481012658</v>
      </c>
      <c r="C1330" s="76">
        <f>AVERAGE(C1315,G1315)</f>
        <v>15.2924050632912</v>
      </c>
      <c r="D1330" s="77">
        <f>AVERAGE(D1315,H1315)</f>
        <v>15.4494331884733</v>
      </c>
      <c r="E1330" s="100"/>
      <c r="F1330" s="78"/>
      <c r="G1330" s="79">
        <f>D1330-B1330</f>
        <v>0.3215850872075</v>
      </c>
      <c r="H1330" s="80">
        <f>D1330-C1330</f>
        <v>0.1570281251821</v>
      </c>
    </row>
    <row r="1331" ht="31" customHeight="1">
      <c r="A1331" s="96">
        <v>44348</v>
      </c>
      <c r="B1331" s="75">
        <f>AVERAGE(B1316,F1316)</f>
        <v>12.7512658227848</v>
      </c>
      <c r="C1331" s="76">
        <f>AVERAGE(C1316,G1316)</f>
        <v>12.7563291139241</v>
      </c>
      <c r="D1331" s="77">
        <f>AVERAGE(D1316,H1316)</f>
        <v>13.0416590673982</v>
      </c>
      <c r="E1331" s="100"/>
      <c r="F1331" s="78"/>
      <c r="G1331" s="79">
        <f>D1331-B1331</f>
        <v>0.2903932446134</v>
      </c>
      <c r="H1331" s="80">
        <f>D1331-C1331</f>
        <v>0.2853299534741</v>
      </c>
    </row>
    <row r="1332" ht="31" customHeight="1">
      <c r="A1332" s="96">
        <v>44378</v>
      </c>
      <c r="B1332" s="75">
        <f>AVERAGE(B1317,F1317)</f>
        <v>11.8575949367089</v>
      </c>
      <c r="C1332" s="76">
        <f>AVERAGE(C1317,G1317)</f>
        <v>12.0018987341772</v>
      </c>
      <c r="D1332" s="77">
        <f>AVERAGE(D1317,H1317)</f>
        <v>12.3511039672869</v>
      </c>
      <c r="E1332" s="100"/>
      <c r="F1332" s="78"/>
      <c r="G1332" s="79">
        <f>D1332-B1332</f>
        <v>0.493509030578</v>
      </c>
      <c r="H1332" s="80">
        <f>D1332-C1332</f>
        <v>0.3492052331097</v>
      </c>
    </row>
    <row r="1333" ht="31" customHeight="1">
      <c r="A1333" s="96">
        <v>44409</v>
      </c>
      <c r="B1333" s="75">
        <f>AVERAGE(B1318,F1318)</f>
        <v>13.0784810126582</v>
      </c>
      <c r="C1333" s="76">
        <f>AVERAGE(C1318,G1318)</f>
        <v>13.1512658227848</v>
      </c>
      <c r="D1333" s="77">
        <f>AVERAGE(D1318,H1318)</f>
        <v>13.2411253235471</v>
      </c>
      <c r="E1333" s="100"/>
      <c r="F1333" s="78"/>
      <c r="G1333" s="79">
        <f>D1333-B1333</f>
        <v>0.1626443108889</v>
      </c>
      <c r="H1333" s="80">
        <f>D1333-C1333</f>
        <v>0.0898595007623</v>
      </c>
    </row>
    <row r="1334" ht="31" customHeight="1">
      <c r="A1334" s="96">
        <v>44440</v>
      </c>
      <c r="B1334" s="75">
        <f>AVERAGE(B1319,F1319)</f>
        <v>15.5664556962025</v>
      </c>
      <c r="C1334" s="76">
        <f>AVERAGE(C1319,G1319)</f>
        <v>15.5962025316456</v>
      </c>
      <c r="D1334" s="77">
        <f>AVERAGE(D1319,H1319)</f>
        <v>16.0008105823942</v>
      </c>
      <c r="E1334" s="100"/>
      <c r="F1334" s="105"/>
      <c r="G1334" s="79">
        <f>D1334-B1334</f>
        <v>0.4343548861917</v>
      </c>
      <c r="H1334" s="80">
        <f>D1334-C1334</f>
        <v>0.4046080507486</v>
      </c>
    </row>
    <row r="1335" ht="31" customHeight="1">
      <c r="A1335" s="96">
        <v>44470</v>
      </c>
      <c r="B1335" s="75">
        <f>AVERAGE(B1320,F1320)</f>
        <v>18.2829113924051</v>
      </c>
      <c r="C1335" s="76">
        <f>AVERAGE(C1320,G1320)</f>
        <v>18.3196202531646</v>
      </c>
      <c r="D1335" s="77">
        <f>AVERAGE(D1320,H1320)</f>
        <v>18.7219444436669</v>
      </c>
      <c r="E1335" s="100"/>
      <c r="F1335" s="105"/>
      <c r="G1335" s="79">
        <f>D1335-B1335</f>
        <v>0.4390330512618</v>
      </c>
      <c r="H1335" s="80">
        <f>D1335-C1335</f>
        <v>0.4023241905023</v>
      </c>
    </row>
    <row r="1336" ht="31" customHeight="1">
      <c r="A1336" s="96">
        <v>44501</v>
      </c>
      <c r="B1336" s="75">
        <f>AVERAGE(B1321,F1321)</f>
        <v>20.8759493670886</v>
      </c>
      <c r="C1336" s="76">
        <f>AVERAGE(C1321,G1321)</f>
        <v>20.8056962025317</v>
      </c>
      <c r="D1336" s="77">
        <f>AVERAGE(D1321,H1321)</f>
        <v>21.3451784244677</v>
      </c>
      <c r="E1336" s="100"/>
      <c r="F1336" s="105"/>
      <c r="G1336" s="79">
        <f>D1336-B1336</f>
        <v>0.4692290573791</v>
      </c>
      <c r="H1336" s="80">
        <f>D1336-C1336</f>
        <v>0.539482221936</v>
      </c>
    </row>
    <row r="1337" ht="31" customHeight="1">
      <c r="A1337" s="96">
        <v>44531</v>
      </c>
      <c r="B1337" s="75">
        <f>AVERAGE(B1322,F1322)</f>
        <v>22.7075949367089</v>
      </c>
      <c r="C1337" s="76">
        <f>AVERAGE(C1322,G1322)</f>
        <v>22.6677215189874</v>
      </c>
      <c r="D1337" s="77">
        <f>AVERAGE(D1322,H1322)</f>
        <v>23.0592696080764</v>
      </c>
      <c r="E1337" s="100"/>
      <c r="F1337" s="105"/>
      <c r="G1337" s="79">
        <f>D1337-B1337</f>
        <v>0.3516746713675</v>
      </c>
      <c r="H1337" s="80">
        <f>D1337-C1337</f>
        <v>0.391548089089</v>
      </c>
    </row>
    <row r="1338" ht="31" customHeight="1">
      <c r="A1338" t="s" s="101">
        <v>284</v>
      </c>
      <c r="B1338" s="82">
        <f>AVERAGE(B1323,F1323)</f>
        <v>18.1263185654009</v>
      </c>
      <c r="C1338" s="83">
        <f>AVERAGE(C1323,G1323)</f>
        <v>18.153111814346</v>
      </c>
      <c r="D1338" s="84">
        <f>AVERAGE(D1323,H1323)</f>
        <v>18.5551448070173</v>
      </c>
      <c r="E1338" s="102"/>
      <c r="F1338" s="105"/>
      <c r="G1338" s="85">
        <f>D1338-B1338</f>
        <v>0.4288262416164</v>
      </c>
      <c r="H1338" s="86">
        <f>D1338-C1338</f>
        <v>0.4020329926713</v>
      </c>
    </row>
    <row r="1339" ht="8" customHeight="1">
      <c r="A1339" s="106"/>
      <c r="B1339" s="92"/>
      <c r="C1339" s="92"/>
      <c r="D1339" s="92"/>
      <c r="E1339" s="92"/>
      <c r="F1339" s="92"/>
      <c r="G1339" s="92"/>
      <c r="H1339" s="107"/>
    </row>
    <row r="1340" ht="71" customHeight="1">
      <c r="A1340" t="s" s="67">
        <v>285</v>
      </c>
      <c r="B1340" t="s" s="89">
        <v>274</v>
      </c>
      <c r="C1340" t="s" s="90">
        <v>249</v>
      </c>
      <c r="D1340" t="s" s="91">
        <v>275</v>
      </c>
      <c r="E1340" s="92"/>
      <c r="F1340" t="s" s="93">
        <v>276</v>
      </c>
      <c r="G1340" t="s" s="94">
        <v>252</v>
      </c>
      <c r="H1340" t="s" s="95">
        <v>275</v>
      </c>
    </row>
    <row r="1341" ht="31" customHeight="1">
      <c r="A1341" t="s" s="108">
        <v>286</v>
      </c>
      <c r="B1341" s="75">
        <f>AVERAGE(B130,B213,B440,B488,B683,B715,B747,B926,B942,B1038,B1054,B1201,B1284)</f>
        <v>23.2314102564102</v>
      </c>
      <c r="C1341" s="76">
        <f>AVERAGE(C130,C213,C440,C488,C683,C715,C747,C926,C942,C1038,C1054,C1201,C1284)</f>
        <v>23.1814102564103</v>
      </c>
      <c r="D1341" s="77">
        <f>AVERAGE(D130,D213,D440,D488,D683,D715,D747,D926,D942,D1038,D1054,D1201,D1284)</f>
        <v>23.9851026751027</v>
      </c>
      <c r="E1341" s="109"/>
      <c r="F1341" s="98">
        <f>AVERAGE(F130,F213,F440,F488,F683,F715,F747,F926,F942,F1038,F1054,F1201,F1284)</f>
        <v>13.550641025641</v>
      </c>
      <c r="G1341" s="76">
        <f>AVERAGE(G130,G213,G440,G488,G683,G715,G747,G926,G942,G1038,G1054,G1201,G1284)</f>
        <v>13.6833333333333</v>
      </c>
      <c r="H1341" s="99">
        <f>AVERAGE(H130,H213,H440,H488,H683,H715,H747,H926,H942,H1038,H1054,H1201,H1284)</f>
        <v>14.204741994117</v>
      </c>
    </row>
    <row r="1342" ht="31" customHeight="1">
      <c r="A1342" t="s" s="81">
        <v>287</v>
      </c>
      <c r="B1342" s="82">
        <f>SUM(SUM(B18,B34,B50,B66,B82,B98,B114,B146,B162,B178,B197,B229,B248,B264,B280,B296,B312,B328,B344,B360,B376,B392,B408,B424,B456,B472,B504,B520,B536,B552),SUM(B568,B587,B603,B619,B635,B651,B667,B699,B731,B766,B782,B798,B814,B830,B846,B862,B878,B894,B910,B958,B974,B990,B1006,B1022,B1073,B1089,B1105,B1121,B1137,B1153),B1169,B1185,B1220,B1236,B1252,B1268)/66</f>
        <v>24.336994949495</v>
      </c>
      <c r="C1342" s="83">
        <f>SUM(SUM(C18,C34,C50,C66,C82,C98,C114,C146,C162,C178,C197,C229,C248,C264,C280,C296,C312,C328,C344,C360,C376,C392,C408,C424,C456,C472,C504,C520,C536,C552),SUM(C568,C587,C603,C619,C635,C651,C667,C699,C731,C766,C782,C798,C814,C830,C846,C862,C878,C894,C910,C958,C974,C990,C1006,C1022,C1073,C1089,C1105,C1121,C1137,C1153),C1169,C1185,C1220,C1236,C1252,C1268)/66</f>
        <v>24.2642676767677</v>
      </c>
      <c r="D1342" s="84">
        <f>SUM(SUM(D18,D34,D50,D66,D82,D98,D114,D146,D162,D178,D197,D229,D248,D264,D280,D296,D312,D328,D344,D360,D376,D392,D408,D424,D456,D472,D504,D520,D536,D552),SUM(D568,D587,D603,D619,D635,D651,D667,D699,D731,D766,D782,D798,D814,D830,D846,D862,D878,D894,D910,D958,D974,D990,D1006,D1022,D1073,D1089,D1105,D1121,D1137,D1153),D1169,D1185,D1220,D1236,D1252,D1268)/66</f>
        <v>24.8764587990431</v>
      </c>
      <c r="E1342" s="109"/>
      <c r="F1342" s="110">
        <f>SUM(SUM(F18,F34,F50,F66,F82,F98,F114,F146,F162,F178,F197,F229,F248,F264,F280,F296,F312,F328,F344,F360,F376,F392,F408,F424,F456,F472,F504,F520,F536,F552),SUM(F568,F587,F603,F619,F635,F651,F667,F699,F731,F766,F782,F798,F814,F830,F846,F862,F878,F894,F910,F958,F974,F990,F1006,F1022,F1073,F1089,F1105,F1121,F1137,F1153),F1169,F1185,F1220,F1236,F1252,F1268)/66</f>
        <v>11.8113636363636</v>
      </c>
      <c r="G1342" s="83">
        <f>SUM(SUM(G18,G34,G50,G66,G82,G98,G114,G146,G162,G178,G197,G229,G248,G264,G280,G296,G312,G328,G344,G360,G376,G392,G408,G424,G456,G472,G504,G520,G536,G552),SUM(G568,G587,G603,G619,G635,G651,G667,G699,G731,G766,G782,G798,G814,G830,G846,G862,G878,G894,G910,G958,G974,G990,G1006,G1022,G1073,G1089,G1105,G1121,G1137,G1153),G1169,G1185,G1220,G1236,G1252,G1268)/66</f>
        <v>11.9319444444444</v>
      </c>
      <c r="H1342" s="111">
        <f>SUM(SUM(H18,H34,H50,H66,H82,H98,H114,H146,H162,H178,H197,H229,H248,H264,H280,H296,H312,H328,H344,H360,H376,H392,H408,H424,H456,H472,H504,H520,H536,H552),SUM(H568,H587,H603,H619,H635,H651,H667,H699,H731,H766,H782,H798,H814,H830,H846,H862,H878,H894,H910,H958,H974,H990,H1006,H1022,H1073,H1089,H1105,H1121,H1137,H1153),H1169,H1185,H1220,H1236,H1252,H1268)/66</f>
        <v>12.0211911829095</v>
      </c>
    </row>
    <row r="1343" ht="8" customHeight="1">
      <c r="A1343" s="112"/>
      <c r="B1343" s="109"/>
      <c r="C1343" s="109"/>
      <c r="D1343" s="109"/>
      <c r="E1343" s="113"/>
      <c r="F1343" s="109"/>
      <c r="G1343" s="109"/>
      <c r="H1343" s="114"/>
    </row>
    <row r="1344" ht="71" customHeight="1">
      <c r="A1344" t="s" s="67">
        <v>285</v>
      </c>
      <c r="B1344" t="s" s="89">
        <v>274</v>
      </c>
      <c r="C1344" t="s" s="90">
        <v>249</v>
      </c>
      <c r="D1344" t="s" s="91">
        <v>275</v>
      </c>
      <c r="E1344" s="92"/>
      <c r="F1344" t="s" s="93">
        <v>276</v>
      </c>
      <c r="G1344" t="s" s="94">
        <v>252</v>
      </c>
      <c r="H1344" t="s" s="95">
        <v>275</v>
      </c>
    </row>
    <row r="1345" ht="31" customHeight="1">
      <c r="A1345" t="s" s="108">
        <v>288</v>
      </c>
      <c r="B1345" s="75">
        <f>AVERAGE(B130,B213,B440,B488,B536,B683,B715,B747,B846,B926,B942,B974,B1006,B1038,B1054,B1201,B1268,B1284)</f>
        <v>23.6435185185185</v>
      </c>
      <c r="C1345" s="76">
        <f>AVERAGE(C130,C213,C440,C488,C536,C683,C715,C747,C846,C926,C942,C974,C1006,C1038,C1054,C1201,C1268,C1284)</f>
        <v>23.5898148148148</v>
      </c>
      <c r="D1345" s="77">
        <f>AVERAGE(D130,D213,D440,D488,D536,D683,D715,D747,D846,D926,D942,D974,D1006,D1038,D1054,D1201,D1268,D1284)</f>
        <v>24.2215069344236</v>
      </c>
      <c r="E1345" s="109"/>
      <c r="F1345" s="98">
        <f>AVERAGE(F130,F213,F440,F488,F536,F683,F715,F747,F846,F926,F942,F974,F1006,F1038,F1054,F1201,F1268,F1284)</f>
        <v>13.4782407407407</v>
      </c>
      <c r="G1345" s="76">
        <f>AVERAGE(G130,G213,G440,G488,G536,G683,G715,G747,G846,G926,G942,G974,G1006,G1038,G1054,G1201,G1268,G1284)</f>
        <v>13.6384259259259</v>
      </c>
      <c r="H1345" s="99">
        <f>AVERAGE(H130,H213,H440,H488,H536,H683,H715,H747,H846,H926,H942,H974,H1006,H1038,H1054,H1201,H1268,H1284)</f>
        <v>14.1038807219016</v>
      </c>
    </row>
    <row r="1346" ht="31" customHeight="1">
      <c r="A1346" t="s" s="115">
        <v>289</v>
      </c>
      <c r="B1346" s="116">
        <f>SUM(SUM(B18,B34,B50,B66,B82,B98,B114,B146,B162,B178,B197,B229,B248,B264,B280,B296,B312,B328,B344,B360,B376,B392,B408,B424,B456,B472,B504,B520,B552,B568),SUM(B587,B603,B619,B635,B651,B667,B699,B731,B766,B782,B798,B814,B830,B862,B878,B894,B910,B958,B990,B1022,B1073,B1089,B1105,B1121,B1137,B1153,B1169,B1185,B1220,B1236),B1252)/61</f>
        <v>24.3060109289617</v>
      </c>
      <c r="C1346" s="117">
        <f>SUM(SUM(C18,C34,C50,C66,C82,C98,C114,C146,C162,C178,C197,C229,C248,C264,C280,C296,C312,C328,C344,C360,C376,C392,C408,C424,C456,C472,C504,C520,C552,C568),SUM(C587,C603,C619,C635,C651,C667,C699,C731,C766,C782,C798,C814,C830,C862,C878,C894,C910,C958,C990,C1022,C1073,C1089,C1105,C1121,C1137,C1153,C1169,C1185,C1220,C1236),C1252)/61</f>
        <v>24.2325136612022</v>
      </c>
      <c r="D1346" s="118">
        <f>SUM(SUM(D18,D34,D50,D66,D82,D98,D114,D146,D162,D178,D197,D229,D248,D264,D280,D296,D312,D328,D344,D360,D376,D392,D408,D424,D456,D472,D504,D520,D552,D568),SUM(D587,D603,D619,D635,D651,D667,D699,D731,D766,D782,D798,D814,D830,D862,D878,D894,D910,D958,D990,D1022,D1073,D1089,D1105,D1121,D1137,D1153,D1169,D1185,D1220,D1236),D1252)/61</f>
        <v>24.8797621425173</v>
      </c>
      <c r="E1346" s="119"/>
      <c r="F1346" s="120">
        <f>SUM(SUM(F18,F34,F50,F66,F82,F98,F114,F146,F162,F178,F197,F229,F248,F264,F280,F296,F312,F328,F344,F360,F376,F392,F408,F424,F456,F472,F504,F520,F552,F568),SUM(F587,F603,F619,F635,F651,F667,F699,F731,F766,F782,F798,F814,F830,F862,F878,F894,F910,F958,F990,F1022,F1073,F1089,F1105,F1121,F1137,F1153,F1169,F1185,F1220,F1236),F1252)/61</f>
        <v>11.6901639344262</v>
      </c>
      <c r="G1346" s="117">
        <f>SUM(SUM(G18,G34,G50,G66,G82,G98,G114,G146,G162,G178,G197,G229,G248,G264,G280,G296,G312,G328,G344,G360,G376,G392,G408,G424,G456,G472,G504,G520,G552,G568),SUM(G587,G603,G619,G635,G651,G667,G699,G731,G766,G782,G798,G814,G830,G862,G878,G894,G910,G958,G990,G1022,G1073,G1089,G1105,G1121,G1137,G1153,G1169,G1185,G1220,G1236),G1252)/61</f>
        <v>11.8016393442623</v>
      </c>
      <c r="H1346" s="121">
        <f>SUM(SUM(H18,H34,H50,H66,H82,H98,H114,H146,H162,H178,H197,H229,H248,H264,H280,H296,H312,H328,H344,H360,H376,H392,H408,H424,H456,H472,H504,H520,H552,H568),SUM(H587,H603,H619,H635,H651,H667,H699,H731,H766,H782,H798,H814,H830,H862,H878,H894,H910,H958,H990,H1022,H1073,H1089,H1105,H1121,H1137,H1153,H1169,H1185,H1220,H1236),H1252)/61</f>
        <v>11.8719739508414</v>
      </c>
    </row>
  </sheetData>
  <mergeCells count="2">
    <mergeCell ref="B1:D1"/>
    <mergeCell ref="F1:H1"/>
  </mergeCells>
  <pageMargins left="0.787401" right="0.787401" top="0.787401" bottom="0.787401" header="0.393701" footer="0.393701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