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Yass-Canberra" sheetId="1" r:id="rId4"/>
  </sheets>
</workbook>
</file>

<file path=xl/sharedStrings.xml><?xml version="1.0" encoding="utf-8"?>
<sst xmlns="http://schemas.openxmlformats.org/spreadsheetml/2006/main" uniqueCount="50">
  <si>
    <t>Yass-Canberra district average temperatures pre-1909 to 2021</t>
  </si>
  <si>
    <t>LOCATION HISTORY</t>
  </si>
  <si>
    <t>Canberra and districts</t>
  </si>
  <si>
    <t>Maxima</t>
  </si>
  <si>
    <t>Minima</t>
  </si>
  <si>
    <t>Source: Torok 1996 The development of a high quality historical temperature data base for Australia</t>
  </si>
  <si>
    <t>BOMBALA</t>
  </si>
  <si>
    <t>Hunt  &lt;1909 average max</t>
  </si>
  <si>
    <t>70005  1912-2021</t>
  </si>
  <si>
    <t>70005  2000-2021</t>
  </si>
  <si>
    <t>Hunt  &lt;1909 average min</t>
  </si>
  <si>
    <t>Bombala 70005
06/1924: First correspondence.
02/1935: New minimum thermometer after being cracked for some years.
04/1965: Some building has occurred but not encroaching upon screen.
05/1970: Screen moved 150 yards to more open exposure.
10/1971: Screen moved back to PO.
06/1983: Site move.
02/1988: Move next door to PO.</t>
  </si>
  <si>
    <t>&lt; Mean &lt;1931</t>
  </si>
  <si>
    <t>&lt; Mean 2000-2021</t>
  </si>
  <si>
    <t>Annual</t>
  </si>
  <si>
    <t>&lt; Difference</t>
  </si>
  <si>
    <t>Glaisher</t>
  </si>
  <si>
    <t>CAVAN</t>
  </si>
  <si>
    <t>73007  1912-2021</t>
  </si>
  <si>
    <t>73007  2000-2021</t>
  </si>
  <si>
    <t>COOMA</t>
  </si>
  <si>
    <t>70278  1973-2021</t>
  </si>
  <si>
    <t>70278  2000-2021</t>
  </si>
  <si>
    <t>Cooma 70278, 70023 and 70094
01/1933: First correspondence.
01/1956: Move to composite site.
01/1974: Move to composite site.
07/1990: Move to better site down the road.
02/1993: Screen moved away from recently built fence.</t>
  </si>
  <si>
    <t>COOTAMUNDRA</t>
  </si>
  <si>
    <t>73142  1995-2021</t>
  </si>
  <si>
    <t>73142  2000-2021</t>
  </si>
  <si>
    <t>Cootamundra 73009
12/1925: First correspondence.
04/1950: Trees have overgrown site. Possible move to nearby better exposure.
05/1965: Two moves occurred due to building during 1965.
12/1977: Move 30 feet northeast but exposure still poor. Small screen replaces large one.
10/1988: Site moved 20 m south.
03/1990: Brick wall has been erected to the east.</t>
  </si>
  <si>
    <t>LAKE GEORGE / CANBERRA AIRPORT</t>
  </si>
  <si>
    <t>70351  2008-2021</t>
  </si>
  <si>
    <t>70351 2000-2021</t>
  </si>
  <si>
    <t>GOULBURN</t>
  </si>
  <si>
    <t>70263  1971-2021</t>
  </si>
  <si>
    <t>70263  2000-2021</t>
  </si>
  <si>
    <t>Goulburn 70263,70037 and 70210
06/1927: First correspondence.
05/1939: Very old screen to be moved into adjacent yard.
03/1946: New screen.
1965: Move has occurred since 1950.
01/1966: Move for composite site 4.5 miles away.
01/1972: Move for composite site.
01/1975: Move from girl's home to school.
05/1978: Move to University.
08/1984: Move 1.6 km to good site.</t>
  </si>
  <si>
    <t>MURRUMBURRAH</t>
  </si>
  <si>
    <t>QUEANBEYAN / CANBERRA AIRPORT</t>
  </si>
  <si>
    <t>YASS</t>
  </si>
  <si>
    <t>70358  2011-2018</t>
  </si>
  <si>
    <t>70358 2000-2021</t>
  </si>
  <si>
    <t>LAVERSTOCK</t>
  </si>
  <si>
    <t>Stevenson</t>
  </si>
  <si>
    <r>
      <rPr>
        <b val="1"/>
        <sz val="11"/>
        <color indexed="8"/>
        <rFont val="Arial"/>
      </rPr>
      <t xml:space="preserve">All 10 stations            </t>
    </r>
    <r>
      <rPr>
        <b val="1"/>
        <sz val="11"/>
        <color indexed="18"/>
        <rFont val="Arial"/>
      </rPr>
      <t>max</t>
    </r>
    <r>
      <rPr>
        <b val="1"/>
        <sz val="11"/>
        <color indexed="8"/>
        <rFont val="Arial"/>
      </rPr>
      <t xml:space="preserve"> and </t>
    </r>
    <r>
      <rPr>
        <b val="1"/>
        <sz val="11"/>
        <color indexed="19"/>
        <rFont val="Arial"/>
      </rPr>
      <t>min</t>
    </r>
  </si>
  <si>
    <t>Current stations max</t>
  </si>
  <si>
    <t>2000-2021</t>
  </si>
  <si>
    <t>Current stations min</t>
  </si>
  <si>
    <t>YASS-CANBERRA DISTRICT</t>
  </si>
  <si>
    <r>
      <rPr>
        <b val="1"/>
        <sz val="11"/>
        <color indexed="8"/>
        <rFont val="Arial"/>
      </rPr>
      <t xml:space="preserve">All 10 stations         </t>
    </r>
    <r>
      <rPr>
        <b val="1"/>
        <sz val="11"/>
        <color indexed="23"/>
        <rFont val="Arial"/>
      </rPr>
      <t>mean</t>
    </r>
  </si>
  <si>
    <t>Hunt  &lt;1909 average mean</t>
  </si>
  <si>
    <t>Current stations mean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</si>
</sst>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0.0"/>
    <numFmt numFmtId="60" formatCode="mmmm"/>
  </numFmts>
  <fonts count="20">
    <font>
      <sz val="10"/>
      <color indexed="8"/>
      <name val="Helvetica Neue"/>
    </font>
    <font>
      <b val="1"/>
      <sz val="12"/>
      <color indexed="8"/>
      <name val="Helvetica Neue"/>
    </font>
    <font>
      <b val="1"/>
      <sz val="14"/>
      <color indexed="8"/>
      <name val="Arial"/>
    </font>
    <font>
      <b val="1"/>
      <sz val="12"/>
      <color indexed="8"/>
      <name val="Arial"/>
    </font>
    <font>
      <b val="1"/>
      <sz val="11"/>
      <color indexed="12"/>
      <name val="Arial"/>
    </font>
    <font>
      <b val="1"/>
      <sz val="15"/>
      <color indexed="13"/>
      <name val="Arial"/>
    </font>
    <font>
      <b val="1"/>
      <sz val="15"/>
      <color indexed="15"/>
      <name val="Arial"/>
    </font>
    <font>
      <sz val="12"/>
      <color indexed="8"/>
      <name val="Arial"/>
    </font>
    <font>
      <i val="1"/>
      <sz val="10"/>
      <color indexed="8"/>
      <name val="Arial"/>
    </font>
    <font>
      <sz val="12"/>
      <color indexed="12"/>
      <name val="Arial"/>
    </font>
    <font>
      <sz val="11"/>
      <color indexed="8"/>
      <name val="Arial"/>
    </font>
    <font>
      <b val="1"/>
      <sz val="10"/>
      <color indexed="8"/>
      <name val="Arial"/>
    </font>
    <font>
      <sz val="10"/>
      <color indexed="8"/>
      <name val="Arial"/>
    </font>
    <font>
      <i val="1"/>
      <sz val="10"/>
      <color indexed="8"/>
      <name val="Helvetica Neue"/>
    </font>
    <font>
      <i val="1"/>
      <sz val="11"/>
      <color indexed="8"/>
      <name val="Arial"/>
    </font>
    <font>
      <b val="1"/>
      <sz val="11"/>
      <color indexed="8"/>
      <name val="Arial"/>
    </font>
    <font>
      <b val="1"/>
      <sz val="11"/>
      <color indexed="18"/>
      <name val="Arial"/>
    </font>
    <font>
      <b val="1"/>
      <sz val="11"/>
      <color indexed="19"/>
      <name val="Arial"/>
    </font>
    <font>
      <b val="1"/>
      <sz val="13"/>
      <color indexed="8"/>
      <name val="Arial"/>
    </font>
    <font>
      <b val="1"/>
      <sz val="11"/>
      <color indexed="23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4"/>
        <bgColor auto="1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dotted">
        <color indexed="8"/>
      </right>
      <top style="medium">
        <color indexed="8"/>
      </top>
      <bottom style="thin">
        <color indexed="10"/>
      </bottom>
      <diagonal/>
    </border>
    <border>
      <left style="dotted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>
        <color indexed="8"/>
      </right>
      <top style="medium">
        <color indexed="8"/>
      </top>
      <bottom style="thin">
        <color indexed="10"/>
      </bottom>
      <diagonal/>
    </border>
    <border>
      <left>
        <color indexed="8"/>
      </left>
      <right>
        <color indexed="8"/>
      </right>
      <top style="medium">
        <color indexed="8"/>
      </top>
      <bottom>
        <color indexed="8"/>
      </bottom>
      <diagonal/>
    </border>
    <border>
      <left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dotted">
        <color indexed="8"/>
      </right>
      <top style="thin">
        <color indexed="10"/>
      </top>
      <bottom>
        <color indexed="8"/>
      </bottom>
      <diagonal/>
    </border>
    <border>
      <left style="dotted">
        <color indexed="8"/>
      </left>
      <right style="thin">
        <color indexed="10"/>
      </right>
      <top style="thin">
        <color indexed="10"/>
      </top>
      <bottom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>
        <color indexed="8"/>
      </bottom>
      <diagonal/>
    </border>
    <border>
      <left style="thin">
        <color indexed="10"/>
      </left>
      <right>
        <color indexed="8"/>
      </right>
      <top style="thin">
        <color indexed="10"/>
      </top>
      <bottom>
        <color indexed="8"/>
      </bottom>
      <diagonal/>
    </border>
    <border>
      <left>
        <color indexed="8"/>
      </left>
      <right style="dotted">
        <color indexed="8"/>
      </right>
      <top>
        <color indexed="8"/>
      </top>
      <bottom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>
        <color indexed="8"/>
      </bottom>
      <diagonal/>
    </border>
    <border>
      <left style="medium">
        <color indexed="8"/>
      </left>
      <right style="dotted">
        <color indexed="8"/>
      </right>
      <top>
        <color indexed="8"/>
      </top>
      <bottom>
        <color indexed="8"/>
      </bottom>
      <diagonal/>
    </border>
    <border>
      <left style="dotted"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 style="medium">
        <color indexed="8"/>
      </right>
      <top>
        <color indexed="8"/>
      </top>
      <bottom>
        <color indexed="8"/>
      </bottom>
      <diagonal/>
    </border>
    <border>
      <left style="medium">
        <color indexed="8"/>
      </left>
      <right>
        <color indexed="8"/>
      </right>
      <top>
        <color indexed="8"/>
      </top>
      <bottom>
        <color indexed="8"/>
      </bottom>
      <diagonal/>
    </border>
    <border>
      <left style="medium">
        <color indexed="8"/>
      </left>
      <right style="dotted">
        <color indexed="8"/>
      </right>
      <top>
        <color indexed="8"/>
      </top>
      <bottom style="thin">
        <color indexed="10"/>
      </bottom>
      <diagonal/>
    </border>
    <border>
      <left style="dotted">
        <color indexed="8"/>
      </left>
      <right style="thin">
        <color indexed="10"/>
      </right>
      <top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>
        <color indexed="8"/>
      </top>
      <bottom style="thin">
        <color indexed="10"/>
      </bottom>
      <diagonal/>
    </border>
    <border>
      <left style="thin">
        <color indexed="10"/>
      </left>
      <right>
        <color indexed="8"/>
      </right>
      <top>
        <color indexed="8"/>
      </top>
      <bottom style="thin">
        <color indexed="10"/>
      </bottom>
      <diagonal/>
    </border>
    <border>
      <left>
        <color indexed="8"/>
      </left>
      <right style="thin">
        <color indexed="10"/>
      </right>
      <top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>
        <color indexed="8"/>
      </top>
      <bottom style="thin">
        <color indexed="10"/>
      </bottom>
      <diagonal/>
    </border>
    <border>
      <left style="medium">
        <color indexed="8"/>
      </left>
      <right style="dotted">
        <color indexed="8"/>
      </right>
      <top style="thin">
        <color indexed="10"/>
      </top>
      <bottom style="medium">
        <color indexed="8"/>
      </bottom>
      <diagonal/>
    </border>
    <border>
      <left style="dotted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>
        <color indexed="8"/>
      </right>
      <top style="thin">
        <color indexed="10"/>
      </top>
      <bottom style="medium"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medium">
        <color indexed="8"/>
      </bottom>
      <diagonal/>
    </border>
    <border>
      <left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04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/>
    </xf>
    <xf numFmtId="49" fontId="2" fillId="2" borderId="1" applyNumberFormat="1" applyFont="1" applyFill="1" applyBorder="1" applyAlignment="1" applyProtection="0">
      <alignment horizontal="center" vertical="center"/>
    </xf>
    <xf numFmtId="0" fontId="3" fillId="2" borderId="2" applyNumberFormat="0" applyFont="1" applyFill="1" applyBorder="1" applyAlignment="1" applyProtection="0">
      <alignment horizontal="center" vertical="center"/>
    </xf>
    <xf numFmtId="0" fontId="3" fillId="2" borderId="3" applyNumberFormat="0" applyFont="1" applyFill="1" applyBorder="1" applyAlignment="1" applyProtection="0">
      <alignment horizontal="center" vertical="center"/>
    </xf>
    <xf numFmtId="59" fontId="3" fillId="3" borderId="4" applyNumberFormat="1" applyFont="1" applyFill="1" applyBorder="1" applyAlignment="1" applyProtection="0">
      <alignment horizontal="center" vertical="center"/>
    </xf>
    <xf numFmtId="49" fontId="3" borderId="5" applyNumberFormat="1" applyFont="1" applyFill="0" applyBorder="1" applyAlignment="1" applyProtection="0">
      <alignment horizontal="center" vertical="center"/>
    </xf>
    <xf numFmtId="0" fontId="0" borderId="5" applyNumberFormat="0" applyFont="1" applyFill="0" applyBorder="1" applyAlignment="1" applyProtection="0">
      <alignment vertical="top"/>
    </xf>
    <xf numFmtId="0" fontId="4" borderId="5" applyNumberFormat="0" applyFont="1" applyFill="0" applyBorder="1" applyAlignment="1" applyProtection="0">
      <alignment horizontal="center" vertical="top"/>
    </xf>
    <xf numFmtId="0" fontId="4" borderId="5" applyNumberFormat="0" applyFont="1" applyFill="0" applyBorder="1" applyAlignment="1" applyProtection="0">
      <alignment horizontal="center" vertical="top" wrapText="1"/>
    </xf>
    <xf numFmtId="49" fontId="2" fillId="2" borderId="6" applyNumberFormat="1" applyFont="1" applyFill="1" applyBorder="1" applyAlignment="1" applyProtection="0">
      <alignment horizontal="center" vertical="center" wrapText="1"/>
    </xf>
    <xf numFmtId="49" fontId="5" borderId="6" applyNumberFormat="1" applyFont="1" applyFill="0" applyBorder="1" applyAlignment="1" applyProtection="0">
      <alignment horizontal="center" vertical="center"/>
    </xf>
    <xf numFmtId="0" fontId="0" borderId="6" applyNumberFormat="0" applyFont="1" applyFill="0" applyBorder="1" applyAlignment="1" applyProtection="0">
      <alignment vertical="top"/>
    </xf>
    <xf numFmtId="59" fontId="3" fillId="4" borderId="6" applyNumberFormat="1" applyFont="1" applyFill="1" applyBorder="1" applyAlignment="1" applyProtection="0">
      <alignment horizontal="center" vertical="center" wrapText="1"/>
    </xf>
    <xf numFmtId="49" fontId="6" fillId="2" borderId="6" applyNumberFormat="1" applyFont="1" applyFill="1" applyBorder="1" applyAlignment="1" applyProtection="0">
      <alignment horizontal="center" vertical="center" wrapText="1"/>
    </xf>
    <xf numFmtId="59" fontId="7" fillId="3" borderId="5" applyNumberFormat="1" applyFont="1" applyFill="1" applyBorder="1" applyAlignment="1" applyProtection="0">
      <alignment vertical="top"/>
    </xf>
    <xf numFmtId="49" fontId="8" fillId="2" borderId="5" applyNumberFormat="1" applyFont="1" applyFill="1" applyBorder="1" applyAlignment="1" applyProtection="0">
      <alignment vertical="top" wrapText="1"/>
    </xf>
    <xf numFmtId="0" fontId="9" fillId="2" borderId="5" applyNumberFormat="0" applyFont="1" applyFill="1" applyBorder="1" applyAlignment="1" applyProtection="0">
      <alignment vertical="top"/>
    </xf>
    <xf numFmtId="59" fontId="7" fillId="2" borderId="5" applyNumberFormat="1" applyFont="1" applyFill="1" applyBorder="1" applyAlignment="1" applyProtection="0">
      <alignment horizontal="center" vertical="center"/>
    </xf>
    <xf numFmtId="49" fontId="10" borderId="5" applyNumberFormat="1" applyFont="1" applyFill="0" applyBorder="1" applyAlignment="1" applyProtection="0">
      <alignment horizontal="center" vertical="center"/>
    </xf>
    <xf numFmtId="49" fontId="11" fillId="2" borderId="5" applyNumberFormat="1" applyFont="1" applyFill="1" applyBorder="1" applyAlignment="1" applyProtection="0">
      <alignment horizontal="center" vertical="center" wrapText="1"/>
    </xf>
    <xf numFmtId="49" fontId="11" fillId="5" borderId="5" applyNumberFormat="1" applyFont="1" applyFill="1" applyBorder="1" applyAlignment="1" applyProtection="0">
      <alignment horizontal="center" vertical="center" wrapText="1"/>
    </xf>
    <xf numFmtId="59" fontId="11" fillId="4" borderId="5" applyNumberFormat="1" applyFont="1" applyFill="1" applyBorder="1" applyAlignment="1" applyProtection="0">
      <alignment horizontal="center" vertical="center" wrapText="1"/>
    </xf>
    <xf numFmtId="59" fontId="12" fillId="3" borderId="5" applyNumberFormat="1" applyFont="1" applyFill="1" applyBorder="1" applyAlignment="1" applyProtection="0">
      <alignment vertical="top"/>
    </xf>
    <xf numFmtId="49" fontId="12" fillId="2" borderId="5" applyNumberFormat="1" applyFont="1" applyFill="1" applyBorder="1" applyAlignment="1" applyProtection="0">
      <alignment vertical="center" wrapText="1"/>
    </xf>
    <xf numFmtId="0" fontId="7" fillId="2" borderId="5" applyNumberFormat="0" applyFont="1" applyFill="1" applyBorder="1" applyAlignment="1" applyProtection="0">
      <alignment horizontal="center" vertical="center"/>
    </xf>
    <xf numFmtId="60" fontId="10" borderId="5" applyNumberFormat="1" applyFont="1" applyFill="0" applyBorder="1" applyAlignment="1" applyProtection="0">
      <alignment horizontal="center" vertical="center"/>
    </xf>
    <xf numFmtId="59" fontId="7" fillId="6" borderId="5" applyNumberFormat="1" applyFont="1" applyFill="1" applyBorder="1" applyAlignment="1" applyProtection="0">
      <alignment horizontal="center" vertical="center"/>
    </xf>
    <xf numFmtId="59" fontId="7" fillId="4" borderId="5" applyNumberFormat="1" applyFont="1" applyFill="1" applyBorder="1" applyAlignment="1" applyProtection="0">
      <alignment horizontal="center" vertical="center"/>
    </xf>
    <xf numFmtId="49" fontId="8" fillId="2" borderId="5" applyNumberFormat="1" applyFont="1" applyFill="1" applyBorder="1" applyAlignment="1" applyProtection="0">
      <alignment horizontal="center" vertical="center"/>
    </xf>
    <xf numFmtId="49" fontId="10" fillId="6" borderId="5" applyNumberFormat="1" applyFont="1" applyFill="1" applyBorder="1" applyAlignment="1" applyProtection="0">
      <alignment horizontal="center" vertical="center"/>
    </xf>
    <xf numFmtId="59" fontId="3" fillId="6" borderId="5" applyNumberFormat="1" applyFont="1" applyFill="1" applyBorder="1" applyAlignment="1" applyProtection="0">
      <alignment horizontal="center" vertical="center"/>
    </xf>
    <xf numFmtId="59" fontId="3" fillId="4" borderId="5" applyNumberFormat="1" applyFont="1" applyFill="1" applyBorder="1" applyAlignment="1" applyProtection="0">
      <alignment horizontal="center" vertical="center"/>
    </xf>
    <xf numFmtId="59" fontId="3" fillId="3" borderId="5" applyNumberFormat="1" applyFont="1" applyFill="1" applyBorder="1" applyAlignment="1" applyProtection="0">
      <alignment vertical="top"/>
    </xf>
    <xf numFmtId="49" fontId="13" borderId="5" applyNumberFormat="1" applyFont="1" applyFill="0" applyBorder="1" applyAlignment="1" applyProtection="0">
      <alignment horizontal="center" vertical="center"/>
    </xf>
    <xf numFmtId="59" fontId="10" fillId="2" borderId="5" applyNumberFormat="1" applyFont="1" applyFill="1" applyBorder="1" applyAlignment="1" applyProtection="0">
      <alignment horizontal="center" vertical="top"/>
    </xf>
    <xf numFmtId="49" fontId="14" fillId="2" borderId="5" applyNumberFormat="1" applyFont="1" applyFill="1" applyBorder="1" applyAlignment="1" applyProtection="0">
      <alignment horizontal="center" vertical="center"/>
    </xf>
    <xf numFmtId="59" fontId="7" fillId="2" borderId="5" applyNumberFormat="1" applyFont="1" applyFill="1" applyBorder="1" applyAlignment="1" applyProtection="0">
      <alignment vertical="top"/>
    </xf>
    <xf numFmtId="59" fontId="7" fillId="4" borderId="5" applyNumberFormat="1" applyFont="1" applyFill="1" applyBorder="1" applyAlignment="1" applyProtection="0">
      <alignment vertical="top"/>
    </xf>
    <xf numFmtId="0" fontId="14" fillId="2" borderId="5" applyNumberFormat="0" applyFont="1" applyFill="1" applyBorder="1" applyAlignment="1" applyProtection="0">
      <alignment horizontal="center" vertical="center"/>
    </xf>
    <xf numFmtId="59" fontId="9" fillId="2" borderId="5" applyNumberFormat="1" applyFont="1" applyFill="1" applyBorder="1" applyAlignment="1" applyProtection="0">
      <alignment vertical="top"/>
    </xf>
    <xf numFmtId="0" fontId="12" fillId="2" borderId="5" applyNumberFormat="0" applyFont="1" applyFill="1" applyBorder="1" applyAlignment="1" applyProtection="0">
      <alignment vertical="center" wrapText="1"/>
    </xf>
    <xf numFmtId="49" fontId="10" borderId="5" applyNumberFormat="1" applyFont="1" applyFill="0" applyBorder="1" applyAlignment="1" applyProtection="0">
      <alignment horizontal="center" vertical="center" wrapText="1"/>
    </xf>
    <xf numFmtId="59" fontId="12" fillId="2" borderId="5" applyNumberFormat="1" applyFont="1" applyFill="1" applyBorder="1" applyAlignment="1" applyProtection="0">
      <alignment horizontal="center" vertical="center" wrapText="1"/>
    </xf>
    <xf numFmtId="0" fontId="12" borderId="5" applyNumberFormat="0" applyFont="1" applyFill="0" applyBorder="1" applyAlignment="1" applyProtection="0">
      <alignment vertical="top"/>
    </xf>
    <xf numFmtId="59" fontId="7" fillId="2" borderId="5" applyNumberFormat="1" applyFont="1" applyFill="1" applyBorder="1" applyAlignment="1" applyProtection="0">
      <alignment horizontal="center" vertical="center" wrapText="1"/>
    </xf>
    <xf numFmtId="0" fontId="12" fillId="2" borderId="5" applyNumberFormat="0" applyFont="1" applyFill="1" applyBorder="1" applyAlignment="1" applyProtection="0">
      <alignment horizontal="left" vertical="center" wrapText="1"/>
    </xf>
    <xf numFmtId="0" fontId="12" fillId="2" borderId="5" applyNumberFormat="0" applyFont="1" applyFill="1" applyBorder="1" applyAlignment="1" applyProtection="0">
      <alignment vertical="center"/>
    </xf>
    <xf numFmtId="59" fontId="10" fillId="2" borderId="7" applyNumberFormat="1" applyFont="1" applyFill="1" applyBorder="1" applyAlignment="1" applyProtection="0">
      <alignment horizontal="center" vertical="center"/>
    </xf>
    <xf numFmtId="59" fontId="3" fillId="2" borderId="7" applyNumberFormat="1" applyFont="1" applyFill="1" applyBorder="1" applyAlignment="1" applyProtection="0">
      <alignment horizontal="center" vertical="center"/>
    </xf>
    <xf numFmtId="59" fontId="7" borderId="7" applyNumberFormat="1" applyFont="1" applyFill="0" applyBorder="1" applyAlignment="1" applyProtection="0">
      <alignment vertical="top"/>
    </xf>
    <xf numFmtId="0" fontId="14" fillId="2" borderId="7" applyNumberFormat="0" applyFont="1" applyFill="1" applyBorder="1" applyAlignment="1" applyProtection="0">
      <alignment horizontal="center" vertical="center"/>
    </xf>
    <xf numFmtId="59" fontId="7" borderId="5" applyNumberFormat="1" applyFont="1" applyFill="0" applyBorder="1" applyAlignment="1" applyProtection="0">
      <alignment vertical="top"/>
    </xf>
    <xf numFmtId="49" fontId="15" fillId="2" borderId="8" applyNumberFormat="1" applyFont="1" applyFill="1" applyBorder="1" applyAlignment="1" applyProtection="0">
      <alignment horizontal="center" vertical="center" wrapText="1"/>
    </xf>
    <xf numFmtId="49" fontId="11" fillId="7" borderId="9" applyNumberFormat="1" applyFont="1" applyFill="1" applyBorder="1" applyAlignment="1" applyProtection="0">
      <alignment horizontal="center" vertical="center" wrapText="1"/>
    </xf>
    <xf numFmtId="49" fontId="11" fillId="7" borderId="10" applyNumberFormat="1" applyFont="1" applyFill="1" applyBorder="1" applyAlignment="1" applyProtection="0">
      <alignment horizontal="center" vertical="center" wrapText="1"/>
    </xf>
    <xf numFmtId="49" fontId="11" fillId="8" borderId="11" applyNumberFormat="1" applyFont="1" applyFill="1" applyBorder="1" applyAlignment="1" applyProtection="0">
      <alignment horizontal="center" vertical="center" wrapText="1"/>
    </xf>
    <xf numFmtId="59" fontId="11" fillId="9" borderId="12" applyNumberFormat="1" applyFont="1" applyFill="1" applyBorder="1" applyAlignment="1" applyProtection="0">
      <alignment horizontal="center" vertical="center" wrapText="1"/>
    </xf>
    <xf numFmtId="49" fontId="11" fillId="10" borderId="13" applyNumberFormat="1" applyFont="1" applyFill="1" applyBorder="1" applyAlignment="1" applyProtection="0">
      <alignment horizontal="center" vertical="center" wrapText="1"/>
    </xf>
    <xf numFmtId="49" fontId="11" fillId="10" borderId="10" applyNumberFormat="1" applyFont="1" applyFill="1" applyBorder="1" applyAlignment="1" applyProtection="0">
      <alignment horizontal="center" vertical="center" wrapText="1"/>
    </xf>
    <xf numFmtId="49" fontId="11" fillId="10" borderId="14" applyNumberFormat="1" applyFont="1" applyFill="1" applyBorder="1" applyAlignment="1" applyProtection="0">
      <alignment horizontal="center" vertical="center" wrapText="1"/>
    </xf>
    <xf numFmtId="59" fontId="7" borderId="15" applyNumberFormat="1" applyFont="1" applyFill="0" applyBorder="1" applyAlignment="1" applyProtection="0">
      <alignment horizontal="center" vertical="center"/>
    </xf>
    <xf numFmtId="49" fontId="10" borderId="16" applyNumberFormat="1" applyFont="1" applyFill="0" applyBorder="1" applyAlignment="1" applyProtection="0">
      <alignment horizontal="center" vertical="center" wrapText="1"/>
    </xf>
    <xf numFmtId="59" fontId="18" borderId="17" applyNumberFormat="1" applyFont="1" applyFill="0" applyBorder="1" applyAlignment="1" applyProtection="0">
      <alignment horizontal="center" vertical="center"/>
    </xf>
    <xf numFmtId="59" fontId="18" borderId="18" applyNumberFormat="1" applyFont="1" applyFill="0" applyBorder="1" applyAlignment="1" applyProtection="0">
      <alignment horizontal="center" vertical="center"/>
    </xf>
    <xf numFmtId="59" fontId="18" borderId="19" applyNumberFormat="1" applyFont="1" applyFill="0" applyBorder="1" applyAlignment="1" applyProtection="0">
      <alignment horizontal="center" vertical="center"/>
    </xf>
    <xf numFmtId="59" fontId="3" fillId="9" borderId="20" applyNumberFormat="1" applyFont="1" applyFill="1" applyBorder="1" applyAlignment="1" applyProtection="0">
      <alignment horizontal="center" vertical="center"/>
    </xf>
    <xf numFmtId="59" fontId="18" borderId="21" applyNumberFormat="1" applyFont="1" applyFill="0" applyBorder="1" applyAlignment="1" applyProtection="0">
      <alignment horizontal="center" vertical="center"/>
    </xf>
    <xf numFmtId="59" fontId="7" borderId="22" applyNumberFormat="1" applyFont="1" applyFill="0" applyBorder="1" applyAlignment="1" applyProtection="0">
      <alignment horizontal="center" vertical="center"/>
    </xf>
    <xf numFmtId="59" fontId="7" borderId="18" applyNumberFormat="1" applyFont="1" applyFill="0" applyBorder="1" applyAlignment="1" applyProtection="0">
      <alignment vertical="top"/>
    </xf>
    <xf numFmtId="59" fontId="7" fillId="2" borderId="18" applyNumberFormat="1" applyFont="1" applyFill="1" applyBorder="1" applyAlignment="1" applyProtection="0">
      <alignment horizontal="center" vertical="center"/>
    </xf>
    <xf numFmtId="59" fontId="10" fillId="9" borderId="23" applyNumberFormat="1" applyFont="1" applyFill="1" applyBorder="1" applyAlignment="1" applyProtection="0">
      <alignment horizontal="center" vertical="center"/>
    </xf>
    <xf numFmtId="59" fontId="3" fillId="9" borderId="24" applyNumberFormat="1" applyFont="1" applyFill="1" applyBorder="1" applyAlignment="1" applyProtection="0">
      <alignment horizontal="center" vertical="center"/>
    </xf>
    <xf numFmtId="0" fontId="3" fillId="9" borderId="25" applyNumberFormat="0" applyFont="1" applyFill="1" applyBorder="1" applyAlignment="1" applyProtection="0">
      <alignment horizontal="center" vertical="center"/>
    </xf>
    <xf numFmtId="59" fontId="3" fillId="9" borderId="25" applyNumberFormat="1" applyFont="1" applyFill="1" applyBorder="1" applyAlignment="1" applyProtection="0">
      <alignment horizontal="center" vertical="center"/>
    </xf>
    <xf numFmtId="59" fontId="3" fillId="9" borderId="26" applyNumberFormat="1" applyFont="1" applyFill="1" applyBorder="1" applyAlignment="1" applyProtection="0">
      <alignment horizontal="center" vertical="center"/>
    </xf>
    <xf numFmtId="59" fontId="7" borderId="27" applyNumberFormat="1" applyFont="1" applyFill="0" applyBorder="1" applyAlignment="1" applyProtection="0">
      <alignment horizontal="center" vertical="center"/>
    </xf>
    <xf numFmtId="59" fontId="3" borderId="25" applyNumberFormat="1" applyFont="1" applyFill="0" applyBorder="1" applyAlignment="1" applyProtection="0">
      <alignment horizontal="center" vertical="center"/>
    </xf>
    <xf numFmtId="59" fontId="7" borderId="25" applyNumberFormat="1" applyFont="1" applyFill="0" applyBorder="1" applyAlignment="1" applyProtection="0">
      <alignment horizontal="center" vertical="center"/>
    </xf>
    <xf numFmtId="49" fontId="15" fillId="2" borderId="28" applyNumberFormat="1" applyFont="1" applyFill="1" applyBorder="1" applyAlignment="1" applyProtection="0">
      <alignment horizontal="center" vertical="center" wrapText="1"/>
    </xf>
    <xf numFmtId="49" fontId="11" fillId="11" borderId="29" applyNumberFormat="1" applyFont="1" applyFill="1" applyBorder="1" applyAlignment="1" applyProtection="0">
      <alignment horizontal="center" vertical="center" wrapText="1"/>
    </xf>
    <xf numFmtId="49" fontId="11" fillId="11" borderId="30" applyNumberFormat="1" applyFont="1" applyFill="1" applyBorder="1" applyAlignment="1" applyProtection="0">
      <alignment horizontal="center" vertical="center" wrapText="1"/>
    </xf>
    <xf numFmtId="49" fontId="11" fillId="11" borderId="31" applyNumberFormat="1" applyFont="1" applyFill="1" applyBorder="1" applyAlignment="1" applyProtection="0">
      <alignment horizontal="center" vertical="center" wrapText="1"/>
    </xf>
    <xf numFmtId="59" fontId="7" fillId="9" borderId="25" applyNumberFormat="1" applyFont="1" applyFill="1" applyBorder="1" applyAlignment="1" applyProtection="0">
      <alignment horizontal="center" vertical="center"/>
    </xf>
    <xf numFmtId="0" fontId="15" borderId="32" applyNumberFormat="0" applyFont="1" applyFill="0" applyBorder="1" applyAlignment="1" applyProtection="0">
      <alignment horizontal="center" vertical="center" wrapText="1"/>
    </xf>
    <xf numFmtId="0" fontId="0" borderId="30" applyNumberFormat="0" applyFont="1" applyFill="0" applyBorder="1" applyAlignment="1" applyProtection="0">
      <alignment vertical="top"/>
    </xf>
    <xf numFmtId="0" fontId="0" borderId="33" applyNumberFormat="0" applyFont="1" applyFill="0" applyBorder="1" applyAlignment="1" applyProtection="0">
      <alignment vertical="top"/>
    </xf>
    <xf numFmtId="59" fontId="7" borderId="34" applyNumberFormat="1" applyFont="1" applyFill="0" applyBorder="1" applyAlignment="1" applyProtection="0">
      <alignment horizontal="center" vertical="center"/>
    </xf>
    <xf numFmtId="59" fontId="3" borderId="30" applyNumberFormat="1" applyFont="1" applyFill="0" applyBorder="1" applyAlignment="1" applyProtection="0">
      <alignment horizontal="center" vertical="center"/>
    </xf>
    <xf numFmtId="59" fontId="7" borderId="30" applyNumberFormat="1" applyFont="1" applyFill="0" applyBorder="1" applyAlignment="1" applyProtection="0">
      <alignment horizontal="center" vertical="center"/>
    </xf>
    <xf numFmtId="49" fontId="10" borderId="35" applyNumberFormat="1" applyFont="1" applyFill="0" applyBorder="1" applyAlignment="1" applyProtection="0">
      <alignment horizontal="center" vertical="center" wrapText="1"/>
    </xf>
    <xf numFmtId="59" fontId="18" borderId="36" applyNumberFormat="1" applyFont="1" applyFill="0" applyBorder="1" applyAlignment="1" applyProtection="0">
      <alignment horizontal="center" vertical="center"/>
    </xf>
    <xf numFmtId="59" fontId="18" borderId="7" applyNumberFormat="1" applyFont="1" applyFill="0" applyBorder="1" applyAlignment="1" applyProtection="0">
      <alignment horizontal="center" vertical="center"/>
    </xf>
    <xf numFmtId="59" fontId="18" borderId="37" applyNumberFormat="1" applyFont="1" applyFill="0" applyBorder="1" applyAlignment="1" applyProtection="0">
      <alignment horizontal="center" vertical="center"/>
    </xf>
    <xf numFmtId="59" fontId="7" fillId="9" borderId="38" applyNumberFormat="1" applyFont="1" applyFill="1" applyBorder="1" applyAlignment="1" applyProtection="0">
      <alignment horizontal="center" vertical="center"/>
    </xf>
    <xf numFmtId="0" fontId="0" borderId="39" applyNumberFormat="0" applyFont="1" applyFill="0" applyBorder="1" applyAlignment="1" applyProtection="0">
      <alignment vertical="top"/>
    </xf>
    <xf numFmtId="0" fontId="0" borderId="7" applyNumberFormat="0" applyFont="1" applyFill="0" applyBorder="1" applyAlignment="1" applyProtection="0">
      <alignment vertical="top"/>
    </xf>
    <xf numFmtId="0" fontId="0" borderId="40" applyNumberFormat="0" applyFont="1" applyFill="0" applyBorder="1" applyAlignment="1" applyProtection="0">
      <alignment vertical="top"/>
    </xf>
    <xf numFmtId="59" fontId="3" borderId="5" applyNumberFormat="1" applyFont="1" applyFill="0" applyBorder="1" applyAlignment="1" applyProtection="0">
      <alignment horizontal="center" vertical="center"/>
    </xf>
    <xf numFmtId="59" fontId="7" borderId="5" applyNumberFormat="1" applyFont="1" applyFill="0" applyBorder="1" applyAlignment="1" applyProtection="0">
      <alignment horizontal="center" vertical="center"/>
    </xf>
    <xf numFmtId="59" fontId="10" fillId="2" borderId="10" applyNumberFormat="1" applyFont="1" applyFill="1" applyBorder="1" applyAlignment="1" applyProtection="0">
      <alignment horizontal="center" vertical="center"/>
    </xf>
    <xf numFmtId="59" fontId="3" fillId="2" borderId="10" applyNumberFormat="1" applyFont="1" applyFill="1" applyBorder="1" applyAlignment="1" applyProtection="0">
      <alignment horizontal="center" vertical="center"/>
    </xf>
    <xf numFmtId="59" fontId="3" borderId="10" applyNumberFormat="1" applyFont="1" applyFill="0" applyBorder="1" applyAlignment="1" applyProtection="0">
      <alignment horizontal="center" vertical="center"/>
    </xf>
    <xf numFmtId="59" fontId="9" fillId="2" borderId="5" applyNumberFormat="1" applyFont="1" applyFill="1" applyBorder="1" applyAlignment="1" applyProtection="0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fff"/>
      <rgbColor rgb="ffd6d6d6"/>
      <rgbColor rgb="ffdcf9fc"/>
      <rgbColor rgb="ff002e7a"/>
      <rgbColor rgb="ffe22400"/>
      <rgbColor rgb="ffffdada"/>
      <rgbColor rgb="ff00a2d7"/>
      <rgbColor rgb="ffeaeaea"/>
      <rgbColor rgb="ffffffe2"/>
      <rgbColor rgb="ffff644e"/>
      <rgbColor rgb="ff3ab3ea"/>
      <rgbColor rgb="ffffbfb6"/>
      <rgbColor rgb="ffffbfb6"/>
      <rgbColor rgb="ff98d7f3"/>
      <rgbColor rgb="ff918f90"/>
      <rgbColor rgb="ffd5d5d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M168"/>
  <sheetViews>
    <sheetView workbookViewId="0" showGridLines="0" defaultGridColor="1"/>
  </sheetViews>
  <sheetFormatPr defaultColWidth="12" defaultRowHeight="13.9" customHeight="1" outlineLevelRow="0" outlineLevelCol="0"/>
  <cols>
    <col min="1" max="1" width="23.125" style="1" customWidth="1"/>
    <col min="2" max="2" width="8.85156" style="1" customWidth="1"/>
    <col min="3" max="4" width="8.95312" style="1" customWidth="1"/>
    <col min="5" max="5" width="1.375" style="1" customWidth="1"/>
    <col min="6" max="6" width="8.85156" style="1" customWidth="1"/>
    <col min="7" max="8" width="8.95312" style="1" customWidth="1"/>
    <col min="9" max="9" width="1.375" style="1" customWidth="1"/>
    <col min="10" max="11" width="11.8281" style="1" customWidth="1"/>
    <col min="12" max="13" width="15.8047" style="1" customWidth="1"/>
    <col min="14" max="16384" width="12" style="1" customWidth="1"/>
  </cols>
  <sheetData>
    <row r="1" ht="18.5" customHeight="1">
      <c r="A1" t="s" s="2">
        <v>0</v>
      </c>
      <c r="B1" s="3"/>
      <c r="C1" s="3"/>
      <c r="D1" s="3"/>
      <c r="E1" s="3"/>
      <c r="F1" s="3"/>
      <c r="G1" s="3"/>
      <c r="H1" s="4"/>
      <c r="I1" s="5"/>
      <c r="J1" t="s" s="6">
        <v>1</v>
      </c>
      <c r="K1" s="7"/>
      <c r="L1" s="8"/>
      <c r="M1" s="9"/>
    </row>
    <row r="2" ht="46.65" customHeight="1">
      <c r="A2" t="s" s="10">
        <v>2</v>
      </c>
      <c r="B2" t="s" s="11">
        <v>3</v>
      </c>
      <c r="C2" s="12"/>
      <c r="D2" s="12"/>
      <c r="E2" s="13"/>
      <c r="F2" t="s" s="14">
        <v>4</v>
      </c>
      <c r="G2" s="12"/>
      <c r="H2" s="12"/>
      <c r="I2" s="15"/>
      <c r="J2" t="s" s="16">
        <v>5</v>
      </c>
      <c r="K2" s="17"/>
      <c r="L2" s="18"/>
      <c r="M2" s="18"/>
    </row>
    <row r="3" ht="46.65" customHeight="1">
      <c r="A3" t="s" s="19">
        <v>6</v>
      </c>
      <c r="B3" t="s" s="20">
        <v>7</v>
      </c>
      <c r="C3" t="s" s="21">
        <v>8</v>
      </c>
      <c r="D3" t="s" s="21">
        <v>9</v>
      </c>
      <c r="E3" s="22"/>
      <c r="F3" t="s" s="20">
        <v>10</v>
      </c>
      <c r="G3" t="s" s="21">
        <v>8</v>
      </c>
      <c r="H3" t="s" s="21">
        <v>9</v>
      </c>
      <c r="I3" s="23"/>
      <c r="J3" t="s" s="24">
        <v>11</v>
      </c>
      <c r="K3" s="7"/>
      <c r="L3" s="25"/>
      <c r="M3" s="25"/>
    </row>
    <row r="4" ht="16.6" customHeight="1">
      <c r="A4" s="26">
        <v>44197</v>
      </c>
      <c r="B4" s="27">
        <v>27.0555555555556</v>
      </c>
      <c r="C4" s="18">
        <v>25.6</v>
      </c>
      <c r="D4" s="18">
        <v>27.1727272727273</v>
      </c>
      <c r="E4" s="28"/>
      <c r="F4" s="27">
        <v>9.83333333333333</v>
      </c>
      <c r="G4" s="18">
        <v>10.5</v>
      </c>
      <c r="H4" s="18">
        <v>11.6954545454545</v>
      </c>
      <c r="I4" s="15"/>
      <c r="J4" s="7"/>
      <c r="K4" s="7"/>
      <c r="L4" s="25"/>
      <c r="M4" s="25"/>
    </row>
    <row r="5" ht="16.6" customHeight="1">
      <c r="A5" s="26">
        <v>44228</v>
      </c>
      <c r="B5" s="27">
        <v>25.8888888888889</v>
      </c>
      <c r="C5" s="18">
        <v>25</v>
      </c>
      <c r="D5" s="18">
        <v>25.4090909090909</v>
      </c>
      <c r="E5" s="28"/>
      <c r="F5" s="27">
        <v>9.388888888888889</v>
      </c>
      <c r="G5" s="18">
        <v>10.6</v>
      </c>
      <c r="H5" s="18">
        <v>11.2454545454545</v>
      </c>
      <c r="I5" s="15"/>
      <c r="J5" s="7"/>
      <c r="K5" s="7"/>
      <c r="L5" s="25"/>
      <c r="M5" s="25"/>
    </row>
    <row r="6" ht="16.6" customHeight="1">
      <c r="A6" s="26">
        <v>44256</v>
      </c>
      <c r="B6" s="27">
        <v>23.3333333333333</v>
      </c>
      <c r="C6" s="18">
        <v>22.6</v>
      </c>
      <c r="D6" s="18">
        <v>23.0045454545455</v>
      </c>
      <c r="E6" s="28"/>
      <c r="F6" s="27">
        <v>8.22222222222222</v>
      </c>
      <c r="G6" s="18">
        <v>8.6</v>
      </c>
      <c r="H6" s="18">
        <v>9.00909090909091</v>
      </c>
      <c r="I6" s="15"/>
      <c r="J6" s="7"/>
      <c r="K6" s="7"/>
      <c r="L6" s="25"/>
      <c r="M6" s="25"/>
    </row>
    <row r="7" ht="16.6" customHeight="1">
      <c r="A7" s="26">
        <v>44287</v>
      </c>
      <c r="B7" s="27">
        <v>19.6111111111111</v>
      </c>
      <c r="C7" s="18">
        <v>18.6</v>
      </c>
      <c r="D7" s="18">
        <v>19.6545454545455</v>
      </c>
      <c r="E7" s="28"/>
      <c r="F7" s="27">
        <v>5.05555555555556</v>
      </c>
      <c r="G7" s="18">
        <v>5.3</v>
      </c>
      <c r="H7" s="18">
        <v>5.89545454545455</v>
      </c>
      <c r="I7" s="15"/>
      <c r="J7" s="7"/>
      <c r="K7" s="7"/>
      <c r="L7" s="25"/>
      <c r="M7" s="25"/>
    </row>
    <row r="8" ht="16.6" customHeight="1">
      <c r="A8" s="26">
        <v>44317</v>
      </c>
      <c r="B8" s="27">
        <v>15.0555555555556</v>
      </c>
      <c r="C8" s="18">
        <v>14.8</v>
      </c>
      <c r="D8" s="18">
        <v>15.6227272727273</v>
      </c>
      <c r="E8" s="28"/>
      <c r="F8" s="27">
        <v>1.66666666666667</v>
      </c>
      <c r="G8" s="18">
        <v>2</v>
      </c>
      <c r="H8" s="18">
        <v>1.89545454545455</v>
      </c>
      <c r="I8" s="15"/>
      <c r="J8" s="7"/>
      <c r="K8" s="7"/>
      <c r="L8" s="25"/>
      <c r="M8" s="25"/>
    </row>
    <row r="9" ht="16.6" customHeight="1">
      <c r="A9" s="26">
        <v>44348</v>
      </c>
      <c r="B9" s="27">
        <v>11.7777777777778</v>
      </c>
      <c r="C9" s="18">
        <v>11.6</v>
      </c>
      <c r="D9" s="18">
        <v>12.5681818181818</v>
      </c>
      <c r="E9" s="28"/>
      <c r="F9" s="27">
        <v>0.666666666666667</v>
      </c>
      <c r="G9" s="18">
        <v>-0.1</v>
      </c>
      <c r="H9" s="18">
        <v>0.0590909090909091</v>
      </c>
      <c r="I9" s="15"/>
      <c r="J9" s="7"/>
      <c r="K9" s="7"/>
      <c r="L9" s="25"/>
      <c r="M9" s="25"/>
    </row>
    <row r="10" ht="16.6" customHeight="1">
      <c r="A10" s="26">
        <v>44378</v>
      </c>
      <c r="B10" s="27">
        <v>11</v>
      </c>
      <c r="C10" s="18">
        <v>11.1</v>
      </c>
      <c r="D10" s="18">
        <v>12.2571428571429</v>
      </c>
      <c r="E10" s="28"/>
      <c r="F10" s="27">
        <v>-0.833333333333333</v>
      </c>
      <c r="G10" s="18">
        <v>-1.1</v>
      </c>
      <c r="H10" s="18">
        <v>-0.995238095238095</v>
      </c>
      <c r="I10" s="15"/>
      <c r="J10" s="7"/>
      <c r="K10" s="7"/>
      <c r="L10" s="18"/>
      <c r="M10" s="18"/>
    </row>
    <row r="11" ht="16.6" customHeight="1">
      <c r="A11" s="26">
        <v>44409</v>
      </c>
      <c r="B11" s="27">
        <v>13.2222222222222</v>
      </c>
      <c r="C11" s="18">
        <v>12.7</v>
      </c>
      <c r="D11" s="18">
        <v>13.5761904761905</v>
      </c>
      <c r="E11" s="28"/>
      <c r="F11" s="27">
        <v>0.555555555555556</v>
      </c>
      <c r="G11" s="18">
        <v>-0.2</v>
      </c>
      <c r="H11" s="18">
        <v>-0.28</v>
      </c>
      <c r="I11" s="15"/>
      <c r="J11" s="7"/>
      <c r="K11" s="7"/>
      <c r="L11" s="18"/>
      <c r="M11" s="18"/>
    </row>
    <row r="12" ht="16.6" customHeight="1">
      <c r="A12" s="26">
        <v>44440</v>
      </c>
      <c r="B12" s="27">
        <v>16.5555555555556</v>
      </c>
      <c r="C12" s="18">
        <v>15.9</v>
      </c>
      <c r="D12" s="18">
        <v>17.1238095238095</v>
      </c>
      <c r="E12" s="28"/>
      <c r="F12" s="27">
        <v>2.94444444444444</v>
      </c>
      <c r="G12" s="18">
        <v>2.2</v>
      </c>
      <c r="H12" s="18">
        <v>2.48095238095238</v>
      </c>
      <c r="I12" s="15"/>
      <c r="J12" s="7"/>
      <c r="K12" s="7"/>
      <c r="L12" s="18"/>
      <c r="M12" s="18"/>
    </row>
    <row r="13" ht="16.6" customHeight="1">
      <c r="A13" s="26">
        <v>44470</v>
      </c>
      <c r="B13" s="27">
        <v>20.4444444444444</v>
      </c>
      <c r="C13" s="18">
        <v>18.9</v>
      </c>
      <c r="D13" s="18">
        <v>20.0380952380952</v>
      </c>
      <c r="E13" s="28"/>
      <c r="F13" s="27">
        <v>6.77777777777778</v>
      </c>
      <c r="G13" s="18">
        <v>4.7</v>
      </c>
      <c r="H13" s="18">
        <v>4.66666666666667</v>
      </c>
      <c r="I13" s="15"/>
      <c r="J13" s="7"/>
      <c r="K13" s="7"/>
      <c r="L13" s="18"/>
      <c r="M13" s="18"/>
    </row>
    <row r="14" ht="16.6" customHeight="1">
      <c r="A14" s="26">
        <v>44501</v>
      </c>
      <c r="B14" s="27">
        <v>23.3333333333333</v>
      </c>
      <c r="C14" s="18">
        <v>21.3</v>
      </c>
      <c r="D14" s="18">
        <v>22.7333333333333</v>
      </c>
      <c r="E14" s="28"/>
      <c r="F14" s="27">
        <v>7.38888888888889</v>
      </c>
      <c r="G14" s="18">
        <v>7</v>
      </c>
      <c r="H14" s="18">
        <v>8.039999999999999</v>
      </c>
      <c r="I14" s="15"/>
      <c r="J14" s="7"/>
      <c r="K14" s="7"/>
      <c r="L14" s="18">
        <f>AVERAGE(B16,F16)</f>
        <v>12.2407407407407</v>
      </c>
      <c r="M14" t="s" s="29">
        <v>12</v>
      </c>
    </row>
    <row r="15" ht="16.6" customHeight="1">
      <c r="A15" s="26">
        <v>44531</v>
      </c>
      <c r="B15" s="27">
        <v>25.6666666666667</v>
      </c>
      <c r="C15" s="18">
        <v>23.9</v>
      </c>
      <c r="D15" s="18">
        <v>24.5238095238095</v>
      </c>
      <c r="E15" s="28"/>
      <c r="F15" s="27">
        <v>9.16666666666667</v>
      </c>
      <c r="G15" s="18">
        <v>9</v>
      </c>
      <c r="H15" s="18">
        <v>10.0095238095238</v>
      </c>
      <c r="I15" s="15"/>
      <c r="J15" s="7"/>
      <c r="K15" s="7"/>
      <c r="L15" s="18">
        <f>AVERAGE(D16,H16)</f>
        <v>12.391920995671</v>
      </c>
      <c r="M15" t="s" s="29">
        <v>13</v>
      </c>
    </row>
    <row r="16" ht="16.6" customHeight="1">
      <c r="A16" t="s" s="30">
        <v>14</v>
      </c>
      <c r="B16" s="31">
        <f>AVERAGE(B4:B15)</f>
        <v>19.412037037037</v>
      </c>
      <c r="C16" s="31">
        <f>AVERAGE(C4:C15)</f>
        <v>18.5</v>
      </c>
      <c r="D16" s="31">
        <f>AVERAGE(D4:D15)</f>
        <v>19.4736832611833</v>
      </c>
      <c r="E16" s="32"/>
      <c r="F16" s="31">
        <f>AVERAGE(F4:F15)</f>
        <v>5.06944444444445</v>
      </c>
      <c r="G16" s="31">
        <f>AVERAGE(G4:G15)</f>
        <v>4.875</v>
      </c>
      <c r="H16" s="31">
        <f>AVERAGE(H4:H15)</f>
        <v>5.31015873015872</v>
      </c>
      <c r="I16" s="33"/>
      <c r="J16" s="7"/>
      <c r="K16" s="7"/>
      <c r="L16" s="18">
        <f>L15-L14</f>
        <v>0.1511802549303</v>
      </c>
      <c r="M16" t="s" s="34">
        <v>15</v>
      </c>
    </row>
    <row r="17" ht="16.6" customHeight="1">
      <c r="A17" s="35"/>
      <c r="B17" t="s" s="36">
        <v>16</v>
      </c>
      <c r="C17" s="37"/>
      <c r="D17" s="37"/>
      <c r="E17" s="38"/>
      <c r="F17" s="37"/>
      <c r="G17" s="37"/>
      <c r="H17" s="39"/>
      <c r="I17" s="15"/>
      <c r="J17" s="40"/>
      <c r="K17" s="18"/>
      <c r="L17" s="18"/>
      <c r="M17" s="18"/>
    </row>
    <row r="18" ht="16.6" customHeight="1">
      <c r="A18" s="35"/>
      <c r="B18" s="37"/>
      <c r="C18" s="37"/>
      <c r="D18" s="37"/>
      <c r="E18" s="38"/>
      <c r="F18" s="37"/>
      <c r="G18" s="37"/>
      <c r="H18" s="37"/>
      <c r="I18" s="15"/>
      <c r="J18" s="40"/>
      <c r="K18" s="18"/>
      <c r="L18" s="18"/>
      <c r="M18" s="18"/>
    </row>
    <row r="19" ht="46.65" customHeight="1">
      <c r="A19" t="s" s="19">
        <v>17</v>
      </c>
      <c r="B19" t="s" s="20">
        <v>7</v>
      </c>
      <c r="C19" t="s" s="21">
        <v>18</v>
      </c>
      <c r="D19" t="s" s="21">
        <v>19</v>
      </c>
      <c r="E19" s="22"/>
      <c r="F19" t="s" s="20">
        <v>10</v>
      </c>
      <c r="G19" t="s" s="21">
        <v>18</v>
      </c>
      <c r="H19" t="s" s="21">
        <v>19</v>
      </c>
      <c r="I19" s="15"/>
      <c r="J19" s="41"/>
      <c r="K19" s="7"/>
      <c r="L19" s="18"/>
      <c r="M19" s="18"/>
    </row>
    <row r="20" ht="16.6" customHeight="1">
      <c r="A20" s="26">
        <v>44197</v>
      </c>
      <c r="B20" s="27">
        <v>29.6111111111111</v>
      </c>
      <c r="C20" s="18">
        <v>29.8</v>
      </c>
      <c r="D20" s="18">
        <v>32.25</v>
      </c>
      <c r="E20" s="28"/>
      <c r="F20" s="27">
        <v>16.0555555555556</v>
      </c>
      <c r="G20" s="18">
        <v>15.6</v>
      </c>
      <c r="H20" s="18">
        <v>16.95</v>
      </c>
      <c r="I20" s="15"/>
      <c r="J20" s="7"/>
      <c r="K20" s="7"/>
      <c r="L20" s="18"/>
      <c r="M20" s="18"/>
    </row>
    <row r="21" ht="16.6" customHeight="1">
      <c r="A21" s="26">
        <v>44228</v>
      </c>
      <c r="B21" s="27">
        <v>29</v>
      </c>
      <c r="C21" s="18">
        <v>29</v>
      </c>
      <c r="D21" s="18">
        <v>30.4272727272727</v>
      </c>
      <c r="E21" s="28"/>
      <c r="F21" s="27">
        <v>16</v>
      </c>
      <c r="G21" s="18">
        <v>15.8</v>
      </c>
      <c r="H21" s="18">
        <v>16.75</v>
      </c>
      <c r="I21" s="15"/>
      <c r="J21" s="7"/>
      <c r="K21" s="7"/>
      <c r="L21" s="18"/>
      <c r="M21" s="18"/>
    </row>
    <row r="22" ht="16.6" customHeight="1">
      <c r="A22" s="26">
        <v>44256</v>
      </c>
      <c r="B22" s="27">
        <v>25.8888888888889</v>
      </c>
      <c r="C22" s="18">
        <v>26</v>
      </c>
      <c r="D22" s="18">
        <v>27.2095238095238</v>
      </c>
      <c r="E22" s="28"/>
      <c r="F22" s="27">
        <v>13</v>
      </c>
      <c r="G22" s="18">
        <v>13.4</v>
      </c>
      <c r="H22" s="18">
        <v>14.052380952381</v>
      </c>
      <c r="I22" s="15"/>
      <c r="J22" s="7"/>
      <c r="K22" s="7"/>
      <c r="L22" s="18"/>
      <c r="M22" s="18"/>
    </row>
    <row r="23" ht="16.6" customHeight="1">
      <c r="A23" s="26">
        <v>44287</v>
      </c>
      <c r="B23" s="27">
        <v>21.0555555555556</v>
      </c>
      <c r="C23" s="18">
        <v>21.1</v>
      </c>
      <c r="D23" s="18">
        <v>22.6590909090909</v>
      </c>
      <c r="E23" s="28"/>
      <c r="F23" s="27">
        <v>8.72222222222222</v>
      </c>
      <c r="G23" s="18">
        <v>9.5</v>
      </c>
      <c r="H23" s="18">
        <v>10.0909090909091</v>
      </c>
      <c r="I23" s="15"/>
      <c r="J23" s="7"/>
      <c r="K23" s="7"/>
      <c r="L23" s="18"/>
      <c r="M23" s="18"/>
    </row>
    <row r="24" ht="16.6" customHeight="1">
      <c r="A24" s="26">
        <v>44317</v>
      </c>
      <c r="B24" s="27">
        <v>16.0555555555556</v>
      </c>
      <c r="C24" s="18">
        <v>16.2</v>
      </c>
      <c r="D24" s="18">
        <v>17.0090909090909</v>
      </c>
      <c r="E24" s="28"/>
      <c r="F24" s="27">
        <v>4.22222222222222</v>
      </c>
      <c r="G24" s="18">
        <v>6.4</v>
      </c>
      <c r="H24" s="18">
        <v>6.28636363636364</v>
      </c>
      <c r="I24" s="15"/>
      <c r="J24" s="7"/>
      <c r="K24" s="7"/>
      <c r="L24" s="18"/>
      <c r="M24" s="18"/>
    </row>
    <row r="25" ht="16.6" customHeight="1">
      <c r="A25" s="26">
        <v>44348</v>
      </c>
      <c r="B25" s="27">
        <v>12.6666666666667</v>
      </c>
      <c r="C25" s="18">
        <v>12.5</v>
      </c>
      <c r="D25" s="18">
        <v>13.3545454545455</v>
      </c>
      <c r="E25" s="28"/>
      <c r="F25" s="27">
        <v>2.72222222222222</v>
      </c>
      <c r="G25" s="18">
        <v>4.2</v>
      </c>
      <c r="H25" s="18">
        <v>4.60909090909091</v>
      </c>
      <c r="I25" s="15"/>
      <c r="J25" s="7"/>
      <c r="K25" s="7"/>
      <c r="L25" s="18"/>
      <c r="M25" s="18"/>
    </row>
    <row r="26" ht="16.6" customHeight="1">
      <c r="A26" s="26">
        <v>44378</v>
      </c>
      <c r="B26" s="27">
        <v>12.3888888888889</v>
      </c>
      <c r="C26" s="18">
        <v>11.7</v>
      </c>
      <c r="D26" s="18">
        <v>12.5142857142857</v>
      </c>
      <c r="E26" s="28"/>
      <c r="F26" s="27">
        <v>0.833333333333333</v>
      </c>
      <c r="G26" s="18">
        <v>3</v>
      </c>
      <c r="H26" s="18">
        <v>3.31428571428571</v>
      </c>
      <c r="I26" s="15"/>
      <c r="J26" s="7"/>
      <c r="K26" s="7"/>
      <c r="L26" s="18"/>
      <c r="M26" s="18"/>
    </row>
    <row r="27" ht="16.6" customHeight="1">
      <c r="A27" s="26">
        <v>44409</v>
      </c>
      <c r="B27" s="27">
        <v>14.6111111111111</v>
      </c>
      <c r="C27" s="18">
        <v>13.4</v>
      </c>
      <c r="D27" s="18">
        <v>14.147619047619</v>
      </c>
      <c r="E27" s="28"/>
      <c r="F27" s="27">
        <v>2.11111111111111</v>
      </c>
      <c r="G27" s="18">
        <v>3.7</v>
      </c>
      <c r="H27" s="18">
        <v>3.82857142857143</v>
      </c>
      <c r="I27" s="15"/>
      <c r="J27" s="7"/>
      <c r="K27" s="7"/>
      <c r="L27" s="18"/>
      <c r="M27" s="18"/>
    </row>
    <row r="28" ht="16.6" customHeight="1">
      <c r="A28" s="26">
        <v>44440</v>
      </c>
      <c r="B28" s="27">
        <v>18.1666666666667</v>
      </c>
      <c r="C28" s="18">
        <v>16.8</v>
      </c>
      <c r="D28" s="18">
        <v>18.2333333333333</v>
      </c>
      <c r="E28" s="28"/>
      <c r="F28" s="27">
        <v>4.27777777777778</v>
      </c>
      <c r="G28" s="18">
        <v>5.7</v>
      </c>
      <c r="H28" s="18">
        <v>6.14285714285714</v>
      </c>
      <c r="I28" s="15"/>
      <c r="J28" s="7"/>
      <c r="K28" s="7"/>
      <c r="L28" s="18"/>
      <c r="M28" s="18"/>
    </row>
    <row r="29" ht="16.6" customHeight="1">
      <c r="A29" s="26">
        <v>44470</v>
      </c>
      <c r="B29" s="27">
        <v>21.6111111111111</v>
      </c>
      <c r="C29" s="18">
        <v>20.5</v>
      </c>
      <c r="D29" s="18">
        <v>22.3571428571429</v>
      </c>
      <c r="E29" s="28"/>
      <c r="F29" s="27">
        <v>7.27777777777778</v>
      </c>
      <c r="G29" s="18">
        <v>8.4</v>
      </c>
      <c r="H29" s="18">
        <v>8.852380952380949</v>
      </c>
      <c r="I29" s="15"/>
      <c r="J29" s="7"/>
      <c r="K29" s="7"/>
      <c r="L29" s="18"/>
      <c r="M29" s="18"/>
    </row>
    <row r="30" ht="16.6" customHeight="1">
      <c r="A30" s="26">
        <v>44501</v>
      </c>
      <c r="B30" s="27">
        <v>25</v>
      </c>
      <c r="C30" s="18">
        <v>24.1</v>
      </c>
      <c r="D30" s="18">
        <v>26.1666666666667</v>
      </c>
      <c r="E30" s="28"/>
      <c r="F30" s="27">
        <v>11.5</v>
      </c>
      <c r="G30" s="18">
        <v>11.1</v>
      </c>
      <c r="H30" s="18">
        <v>12.4380952380952</v>
      </c>
      <c r="I30" s="15"/>
      <c r="J30" s="7"/>
      <c r="K30" s="7"/>
      <c r="L30" s="18">
        <f>AVERAGE(B32,F32)</f>
        <v>14.8101851851852</v>
      </c>
      <c r="M30" t="s" s="29">
        <v>12</v>
      </c>
    </row>
    <row r="31" ht="16.6" customHeight="1">
      <c r="A31" s="26">
        <v>44531</v>
      </c>
      <c r="B31" s="27">
        <v>28.3333333333333</v>
      </c>
      <c r="C31" s="18">
        <v>27.7</v>
      </c>
      <c r="D31" s="18">
        <v>29.455</v>
      </c>
      <c r="E31" s="28"/>
      <c r="F31" s="27">
        <v>14.3333333333333</v>
      </c>
      <c r="G31" s="18">
        <v>13.7</v>
      </c>
      <c r="H31" s="18">
        <v>14.5952380952381</v>
      </c>
      <c r="I31" s="15"/>
      <c r="J31" s="7"/>
      <c r="K31" s="7"/>
      <c r="L31" s="18">
        <f>AVERAGE(D32,H32)</f>
        <v>15.9872393578644</v>
      </c>
      <c r="M31" t="s" s="29">
        <v>13</v>
      </c>
    </row>
    <row r="32" ht="16.6" customHeight="1">
      <c r="A32" t="s" s="30">
        <v>14</v>
      </c>
      <c r="B32" s="31">
        <f>AVERAGE(B20:B31)</f>
        <v>21.1990740740741</v>
      </c>
      <c r="C32" s="31">
        <f>AVERAGE(C20:C31)</f>
        <v>20.7333333333333</v>
      </c>
      <c r="D32" s="31">
        <f>AVERAGE(D20:D31)</f>
        <v>22.148630952381</v>
      </c>
      <c r="E32" s="32"/>
      <c r="F32" s="31">
        <f>AVERAGE(F20:F31)</f>
        <v>8.421296296296299</v>
      </c>
      <c r="G32" s="31">
        <f>AVERAGE(G20:G31)</f>
        <v>9.20833333333333</v>
      </c>
      <c r="H32" s="31">
        <f>AVERAGE(H20:H31)</f>
        <v>9.82584776334777</v>
      </c>
      <c r="I32" s="33"/>
      <c r="J32" s="7"/>
      <c r="K32" s="7"/>
      <c r="L32" s="18">
        <f>L31-L30</f>
        <v>1.1770541726792</v>
      </c>
      <c r="M32" t="s" s="34">
        <v>15</v>
      </c>
    </row>
    <row r="33" ht="16.6" customHeight="1">
      <c r="A33" s="35"/>
      <c r="B33" t="s" s="36">
        <v>16</v>
      </c>
      <c r="C33" s="37"/>
      <c r="D33" s="37"/>
      <c r="E33" s="38"/>
      <c r="F33" s="37"/>
      <c r="G33" s="37"/>
      <c r="H33" s="39"/>
      <c r="I33" s="15"/>
      <c r="J33" s="40"/>
      <c r="K33" s="18"/>
      <c r="L33" s="18"/>
      <c r="M33" s="18"/>
    </row>
    <row r="34" ht="16.6" customHeight="1">
      <c r="A34" s="35"/>
      <c r="B34" s="37"/>
      <c r="C34" s="37"/>
      <c r="D34" s="37"/>
      <c r="E34" s="38"/>
      <c r="F34" s="37"/>
      <c r="G34" s="37"/>
      <c r="H34" s="37"/>
      <c r="I34" s="15"/>
      <c r="J34" s="40"/>
      <c r="K34" s="18"/>
      <c r="L34" s="18"/>
      <c r="M34" s="18"/>
    </row>
    <row r="35" ht="46.65" customHeight="1">
      <c r="A35" t="s" s="19">
        <v>20</v>
      </c>
      <c r="B35" t="s" s="20">
        <v>7</v>
      </c>
      <c r="C35" t="s" s="21">
        <v>21</v>
      </c>
      <c r="D35" t="s" s="21">
        <v>22</v>
      </c>
      <c r="E35" s="22"/>
      <c r="F35" t="s" s="20">
        <v>10</v>
      </c>
      <c r="G35" t="s" s="21">
        <v>21</v>
      </c>
      <c r="H35" t="s" s="21">
        <v>22</v>
      </c>
      <c r="I35" s="23"/>
      <c r="J35" t="s" s="24">
        <v>23</v>
      </c>
      <c r="K35" s="7"/>
      <c r="L35" s="18"/>
      <c r="M35" s="18"/>
    </row>
    <row r="36" ht="16.6" customHeight="1">
      <c r="A36" s="26">
        <v>44197</v>
      </c>
      <c r="B36" s="27">
        <v>28.7777777777778</v>
      </c>
      <c r="C36" s="18">
        <v>27.5</v>
      </c>
      <c r="D36" s="18">
        <v>28.3681818181818</v>
      </c>
      <c r="E36" s="28"/>
      <c r="F36" s="27">
        <v>10.8333333333333</v>
      </c>
      <c r="G36" s="18">
        <v>10.9</v>
      </c>
      <c r="H36" s="18">
        <v>11.3590909090909</v>
      </c>
      <c r="I36" s="15"/>
      <c r="J36" s="7"/>
      <c r="K36" s="7"/>
      <c r="L36" s="18"/>
      <c r="M36" s="18"/>
    </row>
    <row r="37" ht="16.6" customHeight="1">
      <c r="A37" s="26">
        <v>44228</v>
      </c>
      <c r="B37" s="27">
        <v>27.3333333333333</v>
      </c>
      <c r="C37" s="18">
        <v>26.3</v>
      </c>
      <c r="D37" s="18">
        <v>26.0954545454545</v>
      </c>
      <c r="E37" s="28"/>
      <c r="F37" s="27">
        <v>10.7222222222222</v>
      </c>
      <c r="G37" s="18">
        <v>10.6</v>
      </c>
      <c r="H37" s="18">
        <v>10.9227272727273</v>
      </c>
      <c r="I37" s="15"/>
      <c r="J37" s="7"/>
      <c r="K37" s="7"/>
      <c r="L37" s="18"/>
      <c r="M37" s="18"/>
    </row>
    <row r="38" ht="16.6" customHeight="1">
      <c r="A38" s="26">
        <v>44256</v>
      </c>
      <c r="B38" s="27">
        <v>25.3333333333333</v>
      </c>
      <c r="C38" s="18">
        <v>23.7</v>
      </c>
      <c r="D38" s="18">
        <v>23.55</v>
      </c>
      <c r="E38" s="28"/>
      <c r="F38" s="27">
        <v>8.66666666666667</v>
      </c>
      <c r="G38" s="18">
        <v>8.199999999999999</v>
      </c>
      <c r="H38" s="18">
        <v>8.286363636363641</v>
      </c>
      <c r="I38" s="15"/>
      <c r="J38" s="7"/>
      <c r="K38" s="7"/>
      <c r="L38" s="18"/>
      <c r="M38" s="18"/>
    </row>
    <row r="39" ht="16.6" customHeight="1">
      <c r="A39" s="26">
        <v>44287</v>
      </c>
      <c r="B39" s="27">
        <v>20.2222222222222</v>
      </c>
      <c r="C39" s="18">
        <v>19.5</v>
      </c>
      <c r="D39" s="18">
        <v>19.7190476190476</v>
      </c>
      <c r="E39" s="28"/>
      <c r="F39" s="27">
        <v>4.88888888888889</v>
      </c>
      <c r="G39" s="18">
        <v>4</v>
      </c>
      <c r="H39" s="18">
        <v>4.08095238095238</v>
      </c>
      <c r="I39" s="15"/>
      <c r="J39" s="7"/>
      <c r="K39" s="7"/>
      <c r="L39" s="18"/>
      <c r="M39" s="18"/>
    </row>
    <row r="40" ht="16.6" customHeight="1">
      <c r="A40" s="26">
        <v>44317</v>
      </c>
      <c r="B40" s="27">
        <v>16</v>
      </c>
      <c r="C40" s="18">
        <v>15.6</v>
      </c>
      <c r="D40" s="18">
        <v>15.4</v>
      </c>
      <c r="E40" s="28"/>
      <c r="F40" s="27">
        <v>0.777777777777778</v>
      </c>
      <c r="G40" s="18">
        <v>0.7</v>
      </c>
      <c r="H40" s="18">
        <v>0.0476190476190476</v>
      </c>
      <c r="I40" s="15"/>
      <c r="J40" s="7"/>
      <c r="K40" s="7"/>
      <c r="L40" s="18"/>
      <c r="M40" s="18"/>
    </row>
    <row r="41" ht="16.6" customHeight="1">
      <c r="A41" s="26">
        <v>44348</v>
      </c>
      <c r="B41" s="27">
        <v>11.8888888888889</v>
      </c>
      <c r="C41" s="18">
        <v>11.9</v>
      </c>
      <c r="D41" s="18">
        <v>11.9090909090909</v>
      </c>
      <c r="E41" s="28"/>
      <c r="F41" s="27">
        <v>-0.666666666666667</v>
      </c>
      <c r="G41" s="18">
        <v>-1.3</v>
      </c>
      <c r="H41" s="18">
        <v>-1.38636363636364</v>
      </c>
      <c r="I41" s="15"/>
      <c r="J41" s="7"/>
      <c r="K41" s="7"/>
      <c r="L41" s="18"/>
      <c r="M41" s="18"/>
    </row>
    <row r="42" ht="16.6" customHeight="1">
      <c r="A42" s="26">
        <v>44378</v>
      </c>
      <c r="B42" s="27">
        <v>6.05555555555556</v>
      </c>
      <c r="C42" s="18">
        <v>11.5</v>
      </c>
      <c r="D42" s="18">
        <v>11.5904761904762</v>
      </c>
      <c r="E42" s="28"/>
      <c r="F42" s="27">
        <v>-2.55555555555556</v>
      </c>
      <c r="G42" s="18">
        <v>-2.7</v>
      </c>
      <c r="H42" s="18">
        <v>-2.48571428571429</v>
      </c>
      <c r="I42" s="15"/>
      <c r="J42" s="7"/>
      <c r="K42" s="7"/>
      <c r="L42" s="18"/>
      <c r="M42" s="18"/>
    </row>
    <row r="43" ht="16.6" customHeight="1">
      <c r="A43" s="26">
        <v>44409</v>
      </c>
      <c r="B43" s="27">
        <v>13.8888888888889</v>
      </c>
      <c r="C43" s="18">
        <v>13.3</v>
      </c>
      <c r="D43" s="18">
        <v>13.0809523809524</v>
      </c>
      <c r="E43" s="28"/>
      <c r="F43" s="27">
        <v>-1.27777777777778</v>
      </c>
      <c r="G43" s="18">
        <v>-1.9</v>
      </c>
      <c r="H43" s="18">
        <v>-1.76190476190476</v>
      </c>
      <c r="I43" s="15"/>
      <c r="J43" s="7"/>
      <c r="K43" s="7"/>
      <c r="L43" s="18"/>
      <c r="M43" s="18"/>
    </row>
    <row r="44" ht="16.6" customHeight="1">
      <c r="A44" s="26">
        <v>44440</v>
      </c>
      <c r="B44" s="27">
        <v>17.2777777777778</v>
      </c>
      <c r="C44" s="18">
        <v>16.4</v>
      </c>
      <c r="D44" s="18">
        <v>16.747619047619</v>
      </c>
      <c r="E44" s="28"/>
      <c r="F44" s="27">
        <v>1.33333333333333</v>
      </c>
      <c r="G44" s="18">
        <v>1.1</v>
      </c>
      <c r="H44" s="18">
        <v>1.05714285714286</v>
      </c>
      <c r="I44" s="15"/>
      <c r="J44" s="7"/>
      <c r="K44" s="7"/>
      <c r="L44" s="18"/>
      <c r="M44" s="18"/>
    </row>
    <row r="45" ht="16.6" customHeight="1">
      <c r="A45" s="26">
        <v>44470</v>
      </c>
      <c r="B45" s="27">
        <v>21.2222222222222</v>
      </c>
      <c r="C45" s="18">
        <v>19.6</v>
      </c>
      <c r="D45" s="18">
        <v>19.9428571428571</v>
      </c>
      <c r="E45" s="28"/>
      <c r="F45" s="27">
        <v>3.94444444444444</v>
      </c>
      <c r="G45" s="18">
        <v>3.8</v>
      </c>
      <c r="H45" s="18">
        <v>3.9047619047619</v>
      </c>
      <c r="I45" s="15"/>
      <c r="J45" s="7"/>
      <c r="K45" s="7"/>
      <c r="L45" s="18"/>
      <c r="M45" s="18"/>
    </row>
    <row r="46" ht="16.6" customHeight="1">
      <c r="A46" s="26">
        <v>44501</v>
      </c>
      <c r="B46" s="27">
        <v>24.4444444444444</v>
      </c>
      <c r="C46" s="18">
        <v>22.6</v>
      </c>
      <c r="D46" s="18">
        <v>23.5238095238095</v>
      </c>
      <c r="E46" s="28"/>
      <c r="F46" s="27">
        <v>6.66666666666667</v>
      </c>
      <c r="G46" s="18">
        <v>7</v>
      </c>
      <c r="H46" s="18">
        <v>7.30952380952381</v>
      </c>
      <c r="I46" s="15"/>
      <c r="J46" s="7"/>
      <c r="K46" s="7"/>
      <c r="L46" s="18">
        <f>AVERAGE(B48,F48)</f>
        <v>12.1759259259259</v>
      </c>
      <c r="M46" t="s" s="29">
        <v>12</v>
      </c>
    </row>
    <row r="47" ht="16.6" customHeight="1">
      <c r="A47" s="26">
        <v>44531</v>
      </c>
      <c r="B47" s="27">
        <v>27.2777777777778</v>
      </c>
      <c r="C47" s="18">
        <v>25.2</v>
      </c>
      <c r="D47" s="18">
        <v>25.652380952381</v>
      </c>
      <c r="E47" s="28"/>
      <c r="F47" s="27">
        <v>9.16666666666667</v>
      </c>
      <c r="G47" s="18">
        <v>9.199999999999999</v>
      </c>
      <c r="H47" s="18">
        <v>9.171428571428571</v>
      </c>
      <c r="I47" s="15"/>
      <c r="J47" s="7"/>
      <c r="K47" s="7"/>
      <c r="L47" s="18">
        <f>AVERAGE(D48,H48)</f>
        <v>11.9202290764791</v>
      </c>
      <c r="M47" t="s" s="29">
        <v>13</v>
      </c>
    </row>
    <row r="48" ht="16.6" customHeight="1">
      <c r="A48" t="s" s="30">
        <v>14</v>
      </c>
      <c r="B48" s="31">
        <f>AVERAGE(B36:B47)</f>
        <v>19.9768518518518</v>
      </c>
      <c r="C48" s="31">
        <f>AVERAGE(C36:C47)</f>
        <v>19.425</v>
      </c>
      <c r="D48" s="31">
        <f>AVERAGE(D36:D47)</f>
        <v>19.6316558441558</v>
      </c>
      <c r="E48" s="32"/>
      <c r="F48" s="31">
        <f>AVERAGE(F36:F47)</f>
        <v>4.375</v>
      </c>
      <c r="G48" s="31">
        <f>AVERAGE(G36:G47)</f>
        <v>4.13333333333333</v>
      </c>
      <c r="H48" s="31">
        <f>AVERAGE(H36:H47)</f>
        <v>4.20880230880231</v>
      </c>
      <c r="I48" s="33"/>
      <c r="J48" s="7"/>
      <c r="K48" s="7"/>
      <c r="L48" s="18">
        <f>L47-L46</f>
        <v>-0.2556968494468</v>
      </c>
      <c r="M48" t="s" s="34">
        <v>15</v>
      </c>
    </row>
    <row r="49" ht="16.6" customHeight="1">
      <c r="A49" s="35"/>
      <c r="B49" t="s" s="36">
        <v>16</v>
      </c>
      <c r="C49" s="37"/>
      <c r="D49" s="37"/>
      <c r="E49" s="38"/>
      <c r="F49" s="37"/>
      <c r="G49" s="37"/>
      <c r="H49" s="39"/>
      <c r="I49" s="15"/>
      <c r="J49" s="40"/>
      <c r="K49" s="18"/>
      <c r="L49" s="18"/>
      <c r="M49" s="18"/>
    </row>
    <row r="50" ht="16.6" customHeight="1">
      <c r="A50" s="35"/>
      <c r="B50" s="37"/>
      <c r="C50" s="37"/>
      <c r="D50" s="37"/>
      <c r="E50" s="38"/>
      <c r="F50" s="37"/>
      <c r="G50" s="37"/>
      <c r="H50" s="37"/>
      <c r="I50" s="15"/>
      <c r="J50" s="40"/>
      <c r="K50" s="18"/>
      <c r="L50" s="18"/>
      <c r="M50" s="18"/>
    </row>
    <row r="51" ht="46.65" customHeight="1">
      <c r="A51" t="s" s="19">
        <v>24</v>
      </c>
      <c r="B51" t="s" s="20">
        <v>7</v>
      </c>
      <c r="C51" t="s" s="21">
        <v>25</v>
      </c>
      <c r="D51" t="s" s="21">
        <v>26</v>
      </c>
      <c r="E51" s="22"/>
      <c r="F51" t="s" s="20">
        <v>10</v>
      </c>
      <c r="G51" t="s" s="21">
        <v>25</v>
      </c>
      <c r="H51" t="s" s="21">
        <v>26</v>
      </c>
      <c r="I51" s="15"/>
      <c r="J51" t="s" s="24">
        <v>27</v>
      </c>
      <c r="K51" s="7"/>
      <c r="L51" s="18"/>
      <c r="M51" s="18"/>
    </row>
    <row r="52" ht="16.6" customHeight="1">
      <c r="A52" s="26">
        <v>44197</v>
      </c>
      <c r="B52" s="27">
        <v>31.3888888888889</v>
      </c>
      <c r="C52" s="18">
        <v>32.2</v>
      </c>
      <c r="D52" s="18">
        <v>32.4272727272727</v>
      </c>
      <c r="E52" s="28"/>
      <c r="F52" s="27">
        <v>17.7777777777778</v>
      </c>
      <c r="G52" s="18">
        <v>16.1</v>
      </c>
      <c r="H52" s="18">
        <v>16.1363636363636</v>
      </c>
      <c r="I52" s="15"/>
      <c r="J52" s="7"/>
      <c r="K52" s="7"/>
      <c r="L52" s="18"/>
      <c r="M52" s="18"/>
    </row>
    <row r="53" ht="16.6" customHeight="1">
      <c r="A53" s="26">
        <v>44228</v>
      </c>
      <c r="B53" s="27">
        <v>30.2777777777778</v>
      </c>
      <c r="C53" s="18">
        <v>30.5</v>
      </c>
      <c r="D53" s="18">
        <v>30.4681818181818</v>
      </c>
      <c r="E53" s="28"/>
      <c r="F53" s="27">
        <v>16.3888888888889</v>
      </c>
      <c r="G53" s="18">
        <v>15.6</v>
      </c>
      <c r="H53" s="18">
        <v>15.8909090909091</v>
      </c>
      <c r="I53" s="15"/>
      <c r="J53" s="7"/>
      <c r="K53" s="7"/>
      <c r="L53" s="18"/>
      <c r="M53" s="18"/>
    </row>
    <row r="54" ht="16.6" customHeight="1">
      <c r="A54" s="26">
        <v>44256</v>
      </c>
      <c r="B54" s="27">
        <v>26.2777777777778</v>
      </c>
      <c r="C54" s="18">
        <v>27.2</v>
      </c>
      <c r="D54" s="18">
        <v>27.1727272727273</v>
      </c>
      <c r="E54" s="28"/>
      <c r="F54" s="27">
        <v>13.3333333333333</v>
      </c>
      <c r="G54" s="18">
        <v>12.3</v>
      </c>
      <c r="H54" s="18">
        <v>12.5954545454545</v>
      </c>
      <c r="I54" s="15"/>
      <c r="J54" s="7"/>
      <c r="K54" s="7"/>
      <c r="L54" s="18"/>
      <c r="M54" s="18"/>
    </row>
    <row r="55" ht="16.6" customHeight="1">
      <c r="A55" s="26">
        <v>44287</v>
      </c>
      <c r="B55" s="27">
        <v>21.7222222222222</v>
      </c>
      <c r="C55" s="18">
        <v>22.7</v>
      </c>
      <c r="D55" s="18">
        <v>22.8272727272727</v>
      </c>
      <c r="E55" s="28"/>
      <c r="F55" s="27">
        <v>8.5</v>
      </c>
      <c r="G55" s="18">
        <v>7.4</v>
      </c>
      <c r="H55" s="18">
        <v>7.8</v>
      </c>
      <c r="I55" s="15"/>
      <c r="J55" s="7"/>
      <c r="K55" s="7"/>
      <c r="L55" s="18"/>
      <c r="M55" s="18"/>
    </row>
    <row r="56" ht="16.6" customHeight="1">
      <c r="A56" s="26">
        <v>44317</v>
      </c>
      <c r="B56" s="27">
        <v>16.1111111111111</v>
      </c>
      <c r="C56" s="18">
        <v>17.6</v>
      </c>
      <c r="D56" s="18">
        <v>17.4727272727273</v>
      </c>
      <c r="E56" s="28"/>
      <c r="F56" s="27">
        <v>4.22222222222222</v>
      </c>
      <c r="G56" s="18">
        <v>3.4</v>
      </c>
      <c r="H56" s="18">
        <v>3.34090909090909</v>
      </c>
      <c r="I56" s="15"/>
      <c r="J56" s="7"/>
      <c r="K56" s="7"/>
      <c r="L56" s="18"/>
      <c r="M56" s="18"/>
    </row>
    <row r="57" ht="16.6" customHeight="1">
      <c r="A57" s="26">
        <v>44348</v>
      </c>
      <c r="B57" s="27">
        <v>12.5</v>
      </c>
      <c r="C57" s="18">
        <v>14</v>
      </c>
      <c r="D57" s="18">
        <v>13.9454545454545</v>
      </c>
      <c r="E57" s="28"/>
      <c r="F57" s="27">
        <v>3.77777777777778</v>
      </c>
      <c r="G57" s="18">
        <v>2.1</v>
      </c>
      <c r="H57" s="18">
        <v>2.20454545454545</v>
      </c>
      <c r="I57" s="15"/>
      <c r="J57" s="7"/>
      <c r="K57" s="7"/>
      <c r="L57" s="18"/>
      <c r="M57" s="18"/>
    </row>
    <row r="58" ht="16.6" customHeight="1">
      <c r="A58" s="26">
        <v>44378</v>
      </c>
      <c r="B58" s="27">
        <v>11.1111111111111</v>
      </c>
      <c r="C58" s="18">
        <v>13</v>
      </c>
      <c r="D58" s="18">
        <v>13.1095238095238</v>
      </c>
      <c r="E58" s="28"/>
      <c r="F58" s="27">
        <v>1.77777777777778</v>
      </c>
      <c r="G58" s="18">
        <v>1.1</v>
      </c>
      <c r="H58" s="18">
        <v>1.22380952380952</v>
      </c>
      <c r="I58" s="15"/>
      <c r="J58" s="7"/>
      <c r="K58" s="7"/>
      <c r="L58" s="18"/>
      <c r="M58" s="18"/>
    </row>
    <row r="59" ht="16.6" customHeight="1">
      <c r="A59" s="26">
        <v>44409</v>
      </c>
      <c r="B59" s="27">
        <v>13.3888888888889</v>
      </c>
      <c r="C59" s="18">
        <v>14.5</v>
      </c>
      <c r="D59" s="18">
        <v>14.547619047619</v>
      </c>
      <c r="E59" s="28"/>
      <c r="F59" s="27">
        <v>2.44444444444444</v>
      </c>
      <c r="G59" s="18">
        <v>1.4</v>
      </c>
      <c r="H59" s="18">
        <v>1.28571428571429</v>
      </c>
      <c r="I59" s="15"/>
      <c r="J59" s="7"/>
      <c r="K59" s="7"/>
      <c r="L59" s="18"/>
      <c r="M59" s="18"/>
    </row>
    <row r="60" ht="16.6" customHeight="1">
      <c r="A60" s="26">
        <v>44440</v>
      </c>
      <c r="B60" s="27">
        <v>17.1666666666667</v>
      </c>
      <c r="C60" s="18">
        <v>18.3</v>
      </c>
      <c r="D60" s="18">
        <v>18.4571428571429</v>
      </c>
      <c r="E60" s="28"/>
      <c r="F60" s="27">
        <v>4.27777777777778</v>
      </c>
      <c r="G60" s="18">
        <v>3.4</v>
      </c>
      <c r="H60" s="18">
        <v>3.12857142857143</v>
      </c>
      <c r="I60" s="15"/>
      <c r="J60" s="7"/>
      <c r="K60" s="7"/>
      <c r="L60" s="18"/>
      <c r="M60" s="18"/>
    </row>
    <row r="61" ht="16.6" customHeight="1">
      <c r="A61" s="26">
        <v>44470</v>
      </c>
      <c r="B61" s="27">
        <v>20.8888888888889</v>
      </c>
      <c r="C61" s="18">
        <v>22.5</v>
      </c>
      <c r="D61" s="18">
        <v>22.7809523809524</v>
      </c>
      <c r="E61" s="28"/>
      <c r="F61" s="27">
        <v>7.66666666666667</v>
      </c>
      <c r="G61" s="18">
        <v>6.2</v>
      </c>
      <c r="H61" s="18">
        <v>6.26190476190476</v>
      </c>
      <c r="I61" s="15"/>
      <c r="J61" s="7"/>
      <c r="K61" s="7"/>
      <c r="L61" s="18"/>
      <c r="M61" s="18"/>
    </row>
    <row r="62" ht="16.6" customHeight="1">
      <c r="A62" s="26">
        <v>44501</v>
      </c>
      <c r="B62" s="27">
        <v>25.8888888888889</v>
      </c>
      <c r="C62" s="18">
        <v>26.4</v>
      </c>
      <c r="D62" s="18">
        <v>26.947619047619</v>
      </c>
      <c r="E62" s="28"/>
      <c r="F62" s="27">
        <v>11.5555555555556</v>
      </c>
      <c r="G62" s="18">
        <v>10.5</v>
      </c>
      <c r="H62" s="18">
        <v>10.8285714285714</v>
      </c>
      <c r="I62" s="15"/>
      <c r="J62" s="7"/>
      <c r="K62" s="7"/>
      <c r="L62" s="18">
        <f>AVERAGE(B64,F64)</f>
        <v>15.1643518518518</v>
      </c>
      <c r="M62" t="s" s="29">
        <v>12</v>
      </c>
    </row>
    <row r="63" ht="16.6" customHeight="1">
      <c r="A63" s="26">
        <v>44531</v>
      </c>
      <c r="B63" s="27">
        <v>30.3888888888889</v>
      </c>
      <c r="C63" s="18">
        <v>29.5</v>
      </c>
      <c r="D63" s="18">
        <v>29.6857142857143</v>
      </c>
      <c r="E63" s="28"/>
      <c r="F63" s="27">
        <v>15.1111111111111</v>
      </c>
      <c r="G63" s="18">
        <v>13.1</v>
      </c>
      <c r="H63" s="18">
        <v>13.3571428571429</v>
      </c>
      <c r="I63" s="15"/>
      <c r="J63" s="7"/>
      <c r="K63" s="7"/>
      <c r="L63" s="18">
        <f>AVERAGE(D64,H64)</f>
        <v>15.1623376623376</v>
      </c>
      <c r="M63" t="s" s="29">
        <v>13</v>
      </c>
    </row>
    <row r="64" ht="16.6" customHeight="1">
      <c r="A64" t="s" s="30">
        <v>14</v>
      </c>
      <c r="B64" s="31">
        <f>AVERAGE(B52:B63)</f>
        <v>21.4259259259259</v>
      </c>
      <c r="C64" s="31">
        <f>AVERAGE(C52:C63)</f>
        <v>22.3666666666667</v>
      </c>
      <c r="D64" s="31">
        <f>AVERAGE(D52:D63)</f>
        <v>22.4868506493506</v>
      </c>
      <c r="E64" s="32"/>
      <c r="F64" s="31">
        <f>AVERAGE(F52:F63)</f>
        <v>8.90277777777778</v>
      </c>
      <c r="G64" s="31">
        <f>AVERAGE(G52:G63)</f>
        <v>7.71666666666667</v>
      </c>
      <c r="H64" s="31">
        <f>AVERAGE(H52:H63)</f>
        <v>7.83782467532467</v>
      </c>
      <c r="I64" s="33"/>
      <c r="J64" s="7"/>
      <c r="K64" s="7"/>
      <c r="L64" s="18">
        <f>L63-L62</f>
        <v>-0.0020141895142</v>
      </c>
      <c r="M64" t="s" s="34">
        <v>15</v>
      </c>
    </row>
    <row r="65" ht="16.6" customHeight="1">
      <c r="A65" s="35"/>
      <c r="B65" t="s" s="36">
        <v>16</v>
      </c>
      <c r="C65" s="37"/>
      <c r="D65" s="39"/>
      <c r="E65" s="38"/>
      <c r="F65" s="37"/>
      <c r="G65" s="37"/>
      <c r="H65" s="39"/>
      <c r="I65" s="15"/>
      <c r="J65" s="40"/>
      <c r="K65" s="18"/>
      <c r="L65" s="18"/>
      <c r="M65" s="18"/>
    </row>
    <row r="66" ht="16.6" customHeight="1">
      <c r="A66" s="35"/>
      <c r="B66" s="37"/>
      <c r="C66" s="37"/>
      <c r="D66" s="37"/>
      <c r="E66" s="38"/>
      <c r="F66" s="37"/>
      <c r="G66" s="37"/>
      <c r="H66" s="37"/>
      <c r="I66" s="15"/>
      <c r="J66" s="40"/>
      <c r="K66" s="25"/>
      <c r="L66" s="25"/>
      <c r="M66" s="25"/>
    </row>
    <row r="67" ht="46.65" customHeight="1">
      <c r="A67" t="s" s="42">
        <v>28</v>
      </c>
      <c r="B67" t="s" s="20">
        <v>7</v>
      </c>
      <c r="C67" t="s" s="21">
        <v>29</v>
      </c>
      <c r="D67" t="s" s="21">
        <v>30</v>
      </c>
      <c r="E67" s="22"/>
      <c r="F67" t="s" s="20">
        <v>10</v>
      </c>
      <c r="G67" t="s" s="21">
        <v>29</v>
      </c>
      <c r="H67" t="s" s="21">
        <v>30</v>
      </c>
      <c r="I67" s="23"/>
      <c r="J67" s="41"/>
      <c r="K67" s="7"/>
      <c r="L67" s="43"/>
      <c r="M67" s="43"/>
    </row>
    <row r="68" ht="16.6" customHeight="1">
      <c r="A68" s="26">
        <v>44197</v>
      </c>
      <c r="B68" s="27">
        <v>28.5</v>
      </c>
      <c r="C68" s="18">
        <v>30.6</v>
      </c>
      <c r="D68" s="18">
        <v>30.6076923076923</v>
      </c>
      <c r="E68" s="28"/>
      <c r="F68" s="27">
        <v>15</v>
      </c>
      <c r="G68" s="18">
        <v>14.2</v>
      </c>
      <c r="H68" s="18">
        <v>14.2</v>
      </c>
      <c r="I68" s="15"/>
      <c r="J68" s="7"/>
      <c r="K68" s="7"/>
      <c r="L68" s="44"/>
      <c r="M68" s="44"/>
    </row>
    <row r="69" ht="16.6" customHeight="1">
      <c r="A69" s="26">
        <v>44228</v>
      </c>
      <c r="B69" s="27">
        <v>27.7222222222222</v>
      </c>
      <c r="C69" s="18">
        <v>28.1</v>
      </c>
      <c r="D69" s="18">
        <v>28.0538461538462</v>
      </c>
      <c r="E69" s="28"/>
      <c r="F69" s="27">
        <v>14.2222222222222</v>
      </c>
      <c r="G69" s="18">
        <v>13.5</v>
      </c>
      <c r="H69" s="18">
        <v>13.5</v>
      </c>
      <c r="I69" s="15"/>
      <c r="J69" s="7"/>
      <c r="K69" s="7"/>
      <c r="L69" s="44"/>
      <c r="M69" s="44"/>
    </row>
    <row r="70" ht="16.6" customHeight="1">
      <c r="A70" s="26">
        <v>44256</v>
      </c>
      <c r="B70" s="27">
        <v>25.1111111111111</v>
      </c>
      <c r="C70" s="18">
        <v>25</v>
      </c>
      <c r="D70" s="18">
        <v>25.0461538461538</v>
      </c>
      <c r="E70" s="28"/>
      <c r="F70" s="27">
        <v>12</v>
      </c>
      <c r="G70" s="18">
        <v>11.1</v>
      </c>
      <c r="H70" s="18">
        <v>11.1</v>
      </c>
      <c r="I70" s="15"/>
      <c r="J70" s="7"/>
      <c r="K70" s="7"/>
      <c r="L70" s="44"/>
      <c r="M70" s="44"/>
    </row>
    <row r="71" ht="16.6" customHeight="1">
      <c r="A71" s="26">
        <v>44287</v>
      </c>
      <c r="B71" s="27">
        <v>20.5</v>
      </c>
      <c r="C71" s="18">
        <v>21</v>
      </c>
      <c r="D71" s="18">
        <v>21.0076923076923</v>
      </c>
      <c r="E71" s="28"/>
      <c r="F71" s="27">
        <v>8.16666666666667</v>
      </c>
      <c r="G71" s="18">
        <v>6.8</v>
      </c>
      <c r="H71" s="18">
        <v>6.8</v>
      </c>
      <c r="I71" s="15"/>
      <c r="J71" s="7"/>
      <c r="K71" s="7"/>
      <c r="L71" s="44"/>
      <c r="M71" s="44"/>
    </row>
    <row r="72" ht="16.6" customHeight="1">
      <c r="A72" s="26">
        <v>44317</v>
      </c>
      <c r="B72" s="27">
        <v>16.2222222222222</v>
      </c>
      <c r="C72" s="18">
        <v>16.6</v>
      </c>
      <c r="D72" s="18">
        <v>16.5615384615385</v>
      </c>
      <c r="E72" s="28"/>
      <c r="F72" s="27">
        <v>3.94444444444444</v>
      </c>
      <c r="G72" s="18">
        <v>2.4</v>
      </c>
      <c r="H72" s="18">
        <v>2.4</v>
      </c>
      <c r="I72" s="15"/>
      <c r="J72" s="7"/>
      <c r="K72" s="7"/>
      <c r="L72" s="44"/>
      <c r="M72" s="44"/>
    </row>
    <row r="73" ht="16.6" customHeight="1">
      <c r="A73" s="26">
        <v>44348</v>
      </c>
      <c r="B73" s="27">
        <v>12.7222222222222</v>
      </c>
      <c r="C73" s="18">
        <v>13.4</v>
      </c>
      <c r="D73" s="18">
        <v>13.3538461538462</v>
      </c>
      <c r="E73" s="28"/>
      <c r="F73" s="27">
        <v>2.61111111111111</v>
      </c>
      <c r="G73" s="18">
        <v>1.2</v>
      </c>
      <c r="H73" s="18">
        <v>1.2</v>
      </c>
      <c r="I73" s="15"/>
      <c r="J73" s="7"/>
      <c r="K73" s="7"/>
      <c r="L73" s="44"/>
      <c r="M73" s="44"/>
    </row>
    <row r="74" ht="16.6" customHeight="1">
      <c r="A74" s="26">
        <v>44378</v>
      </c>
      <c r="B74" s="27">
        <v>12.4444444444444</v>
      </c>
      <c r="C74" s="18">
        <v>12.8</v>
      </c>
      <c r="D74" s="18">
        <v>12.8</v>
      </c>
      <c r="E74" s="28"/>
      <c r="F74" s="27">
        <v>1.33333333333333</v>
      </c>
      <c r="G74" s="18">
        <v>0</v>
      </c>
      <c r="H74" s="18">
        <v>0</v>
      </c>
      <c r="I74" s="15"/>
      <c r="J74" s="7"/>
      <c r="K74" s="7"/>
      <c r="L74" s="44"/>
      <c r="M74" s="44"/>
    </row>
    <row r="75" ht="16.6" customHeight="1">
      <c r="A75" s="26">
        <v>44409</v>
      </c>
      <c r="B75" s="27">
        <v>14.0555555555556</v>
      </c>
      <c r="C75" s="18">
        <v>14</v>
      </c>
      <c r="D75" s="18">
        <v>14.0416666666667</v>
      </c>
      <c r="E75" s="28"/>
      <c r="F75" s="27">
        <v>2.55555555555556</v>
      </c>
      <c r="G75" s="18">
        <v>0.9</v>
      </c>
      <c r="H75" s="18">
        <v>0.9</v>
      </c>
      <c r="I75" s="15"/>
      <c r="J75" s="7"/>
      <c r="K75" s="7"/>
      <c r="L75" s="45"/>
      <c r="M75" s="45"/>
    </row>
    <row r="76" ht="16.6" customHeight="1">
      <c r="A76" s="26">
        <v>44440</v>
      </c>
      <c r="B76" s="27">
        <v>18.3333333333333</v>
      </c>
      <c r="C76" s="18">
        <v>18.1</v>
      </c>
      <c r="D76" s="18">
        <v>18.0538461538462</v>
      </c>
      <c r="E76" s="28"/>
      <c r="F76" s="27">
        <v>4.94444444444444</v>
      </c>
      <c r="G76" s="18">
        <v>3.1</v>
      </c>
      <c r="H76" s="18">
        <v>3.1</v>
      </c>
      <c r="I76" s="15"/>
      <c r="J76" s="7"/>
      <c r="K76" s="7"/>
      <c r="L76" s="45"/>
      <c r="M76" s="45"/>
    </row>
    <row r="77" ht="16.6" customHeight="1">
      <c r="A77" s="26">
        <v>44470</v>
      </c>
      <c r="B77" s="27">
        <v>21.1666666666667</v>
      </c>
      <c r="C77" s="18">
        <v>21.6</v>
      </c>
      <c r="D77" s="18">
        <v>21.6307692307692</v>
      </c>
      <c r="E77" s="28"/>
      <c r="F77" s="27">
        <v>7.94444444444444</v>
      </c>
      <c r="G77" s="18">
        <v>6.2</v>
      </c>
      <c r="H77" s="18">
        <v>6.2</v>
      </c>
      <c r="I77" s="15"/>
      <c r="J77" s="7"/>
      <c r="K77" s="7"/>
      <c r="L77" s="45"/>
      <c r="M77" s="45"/>
    </row>
    <row r="78" ht="16.6" customHeight="1">
      <c r="A78" s="26">
        <v>44501</v>
      </c>
      <c r="B78" s="27">
        <v>24.7777777777778</v>
      </c>
      <c r="C78" s="18">
        <v>25.3</v>
      </c>
      <c r="D78" s="18">
        <v>25.3076923076923</v>
      </c>
      <c r="E78" s="28"/>
      <c r="F78" s="27">
        <v>11.5555555555556</v>
      </c>
      <c r="G78" s="18">
        <v>9.9</v>
      </c>
      <c r="H78" s="18">
        <v>9.9</v>
      </c>
      <c r="I78" s="15"/>
      <c r="J78" s="7"/>
      <c r="K78" s="7"/>
      <c r="L78" s="18">
        <f>AVERAGE(B80,F80)</f>
        <v>14.5023148148148</v>
      </c>
      <c r="M78" t="s" s="29">
        <v>12</v>
      </c>
    </row>
    <row r="79" ht="16.6" customHeight="1">
      <c r="A79" s="26">
        <v>44531</v>
      </c>
      <c r="B79" s="27">
        <v>27.7777777777778</v>
      </c>
      <c r="C79" s="18">
        <v>27.6</v>
      </c>
      <c r="D79" s="18">
        <v>27.6384615384615</v>
      </c>
      <c r="E79" s="28"/>
      <c r="F79" s="27">
        <v>14.4444444444444</v>
      </c>
      <c r="G79" s="18">
        <v>12.2</v>
      </c>
      <c r="H79" s="18">
        <v>12.2</v>
      </c>
      <c r="I79" s="15"/>
      <c r="J79" s="7"/>
      <c r="K79" s="7"/>
      <c r="L79" s="18">
        <f>AVERAGE(D80,H80)</f>
        <v>13.9834668803419</v>
      </c>
      <c r="M79" t="s" s="29">
        <v>13</v>
      </c>
    </row>
    <row r="80" ht="16.6" customHeight="1">
      <c r="A80" t="s" s="30">
        <v>14</v>
      </c>
      <c r="B80" s="31">
        <f>AVERAGE(B68:B79)</f>
        <v>20.7777777777778</v>
      </c>
      <c r="C80" s="31">
        <f>AVERAGE(C68:C79)</f>
        <v>21.175</v>
      </c>
      <c r="D80" s="31">
        <f>AVERAGE(D68:D79)</f>
        <v>21.1752670940171</v>
      </c>
      <c r="E80" s="32"/>
      <c r="F80" s="31">
        <f>AVERAGE(F68:F79)</f>
        <v>8.226851851851849</v>
      </c>
      <c r="G80" s="31">
        <f>AVERAGE(G68:G79)</f>
        <v>6.79166666666667</v>
      </c>
      <c r="H80" s="31">
        <f>AVERAGE(H68:H79)</f>
        <v>6.79166666666667</v>
      </c>
      <c r="I80" s="33"/>
      <c r="J80" s="7"/>
      <c r="K80" s="7"/>
      <c r="L80" s="18">
        <f>L79-L78</f>
        <v>-0.5188479344729</v>
      </c>
      <c r="M80" t="s" s="34">
        <v>15</v>
      </c>
    </row>
    <row r="81" ht="16.6" customHeight="1">
      <c r="A81" s="35"/>
      <c r="B81" t="s" s="36">
        <v>16</v>
      </c>
      <c r="C81" s="37"/>
      <c r="D81" s="39"/>
      <c r="E81" s="38"/>
      <c r="F81" s="37"/>
      <c r="G81" s="37"/>
      <c r="H81" s="39"/>
      <c r="I81" s="15"/>
      <c r="J81" s="40"/>
      <c r="K81" s="18"/>
      <c r="L81" s="18"/>
      <c r="M81" s="18"/>
    </row>
    <row r="82" ht="16.6" customHeight="1">
      <c r="A82" s="35"/>
      <c r="B82" s="37"/>
      <c r="C82" s="37"/>
      <c r="D82" s="37"/>
      <c r="E82" s="38"/>
      <c r="F82" s="37"/>
      <c r="G82" s="37"/>
      <c r="H82" s="37"/>
      <c r="I82" s="15"/>
      <c r="J82" s="40"/>
      <c r="K82" s="18"/>
      <c r="L82" s="18"/>
      <c r="M82" s="18"/>
    </row>
    <row r="83" ht="46.65" customHeight="1">
      <c r="A83" t="s" s="19">
        <v>31</v>
      </c>
      <c r="B83" t="s" s="20">
        <v>7</v>
      </c>
      <c r="C83" t="s" s="21">
        <v>32</v>
      </c>
      <c r="D83" t="s" s="21">
        <v>33</v>
      </c>
      <c r="E83" s="22"/>
      <c r="F83" t="s" s="20">
        <v>10</v>
      </c>
      <c r="G83" t="s" s="21">
        <v>32</v>
      </c>
      <c r="H83" t="s" s="21">
        <v>33</v>
      </c>
      <c r="I83" s="15"/>
      <c r="J83" t="s" s="24">
        <v>34</v>
      </c>
      <c r="K83" s="7"/>
      <c r="L83" s="18"/>
      <c r="M83" s="18"/>
    </row>
    <row r="84" ht="16.6" customHeight="1">
      <c r="A84" s="26">
        <v>44197</v>
      </c>
      <c r="B84" s="27">
        <v>28.6666666666667</v>
      </c>
      <c r="C84" s="18">
        <v>28</v>
      </c>
      <c r="D84" s="18">
        <v>28.9047619047619</v>
      </c>
      <c r="E84" s="28"/>
      <c r="F84" s="27">
        <v>12.7777777777778</v>
      </c>
      <c r="G84" s="18">
        <v>13.9</v>
      </c>
      <c r="H84" s="18">
        <v>14.452380952381</v>
      </c>
      <c r="I84" s="15"/>
      <c r="J84" s="7"/>
      <c r="K84" s="7"/>
      <c r="L84" s="18"/>
      <c r="M84" s="18"/>
    </row>
    <row r="85" ht="16.6" customHeight="1">
      <c r="A85" s="26">
        <v>44228</v>
      </c>
      <c r="B85" s="27">
        <v>26.7777777777778</v>
      </c>
      <c r="C85" s="18">
        <v>26.5</v>
      </c>
      <c r="D85" s="18">
        <v>26.5952380952381</v>
      </c>
      <c r="E85" s="28"/>
      <c r="F85" s="27">
        <v>12.4444444444444</v>
      </c>
      <c r="G85" s="18">
        <v>13.6</v>
      </c>
      <c r="H85" s="18">
        <v>14.0952380952381</v>
      </c>
      <c r="I85" s="15"/>
      <c r="J85" s="7"/>
      <c r="K85" s="7"/>
      <c r="L85" s="18"/>
      <c r="M85" s="18"/>
    </row>
    <row r="86" ht="16.6" customHeight="1">
      <c r="A86" s="26">
        <v>44256</v>
      </c>
      <c r="B86" s="27">
        <v>24.8888888888889</v>
      </c>
      <c r="C86" s="18">
        <v>23.9</v>
      </c>
      <c r="D86" s="18">
        <v>23.6909090909091</v>
      </c>
      <c r="E86" s="28"/>
      <c r="F86" s="27">
        <v>10.6666666666667</v>
      </c>
      <c r="G86" s="18">
        <v>11.4</v>
      </c>
      <c r="H86" s="18">
        <v>11.6727272727273</v>
      </c>
      <c r="I86" s="15"/>
      <c r="J86" s="7"/>
      <c r="K86" s="7"/>
      <c r="L86" s="18"/>
      <c r="M86" s="18"/>
    </row>
    <row r="87" ht="16.6" customHeight="1">
      <c r="A87" s="26">
        <v>44287</v>
      </c>
      <c r="B87" s="27">
        <v>20.5555555555556</v>
      </c>
      <c r="C87" s="18">
        <v>20.1</v>
      </c>
      <c r="D87" s="18">
        <v>20.3090909090909</v>
      </c>
      <c r="E87" s="28"/>
      <c r="F87" s="27">
        <v>6.72222222222222</v>
      </c>
      <c r="G87" s="18">
        <v>7.9</v>
      </c>
      <c r="H87" s="18">
        <v>8</v>
      </c>
      <c r="I87" s="15"/>
      <c r="J87" s="7"/>
      <c r="K87" s="7"/>
      <c r="L87" s="18"/>
      <c r="M87" s="18"/>
    </row>
    <row r="88" ht="16.6" customHeight="1">
      <c r="A88" s="26">
        <v>44317</v>
      </c>
      <c r="B88" s="27">
        <v>15.4444444444444</v>
      </c>
      <c r="C88" s="18">
        <v>15.9</v>
      </c>
      <c r="D88" s="18">
        <v>15.8090909090909</v>
      </c>
      <c r="E88" s="28"/>
      <c r="F88" s="27">
        <v>3.16666666666667</v>
      </c>
      <c r="G88" s="18">
        <v>4.6</v>
      </c>
      <c r="H88" s="18">
        <v>4.17272727272727</v>
      </c>
      <c r="I88" s="15"/>
      <c r="J88" s="7"/>
      <c r="K88" s="7"/>
      <c r="L88" s="18"/>
      <c r="M88" s="18"/>
    </row>
    <row r="89" ht="16.6" customHeight="1">
      <c r="A89" s="26">
        <v>44348</v>
      </c>
      <c r="B89" s="27">
        <v>11.8888888888889</v>
      </c>
      <c r="C89" s="18">
        <v>12.3</v>
      </c>
      <c r="D89" s="18">
        <v>12.4227272727273</v>
      </c>
      <c r="E89" s="28"/>
      <c r="F89" s="27">
        <v>1.88888888888889</v>
      </c>
      <c r="G89" s="18">
        <v>2.6</v>
      </c>
      <c r="H89" s="18">
        <v>2.87727272727273</v>
      </c>
      <c r="I89" s="15"/>
      <c r="J89" s="7"/>
      <c r="K89" s="7"/>
      <c r="L89" s="18"/>
      <c r="M89" s="18"/>
    </row>
    <row r="90" ht="16.6" customHeight="1">
      <c r="A90" s="26">
        <v>44378</v>
      </c>
      <c r="B90" s="27">
        <v>11.2222222222222</v>
      </c>
      <c r="C90" s="18">
        <v>11.6</v>
      </c>
      <c r="D90" s="18">
        <v>11.8285714285714</v>
      </c>
      <c r="E90" s="28"/>
      <c r="F90" s="27">
        <v>0.5</v>
      </c>
      <c r="G90" s="18">
        <v>1.6</v>
      </c>
      <c r="H90" s="18">
        <v>1.95238095238095</v>
      </c>
      <c r="I90" s="15"/>
      <c r="J90" s="7"/>
      <c r="K90" s="7"/>
      <c r="L90" s="18"/>
      <c r="M90" s="18"/>
    </row>
    <row r="91" ht="16.6" customHeight="1">
      <c r="A91" s="26">
        <v>44409</v>
      </c>
      <c r="B91" s="27">
        <v>13.3888888888889</v>
      </c>
      <c r="C91" s="18">
        <v>13.2</v>
      </c>
      <c r="D91" s="18">
        <v>13.3</v>
      </c>
      <c r="E91" s="28"/>
      <c r="F91" s="27">
        <v>1.38888888888889</v>
      </c>
      <c r="G91" s="18">
        <v>2.3</v>
      </c>
      <c r="H91" s="18">
        <v>2.39047619047619</v>
      </c>
      <c r="I91" s="15"/>
      <c r="J91" s="7"/>
      <c r="K91" s="7"/>
      <c r="L91" s="18"/>
      <c r="M91" s="18"/>
    </row>
    <row r="92" ht="16.6" customHeight="1">
      <c r="A92" s="26">
        <v>44440</v>
      </c>
      <c r="B92" s="27">
        <v>16.7222222222222</v>
      </c>
      <c r="C92" s="18">
        <v>16.5</v>
      </c>
      <c r="D92" s="18">
        <v>17.0285714285714</v>
      </c>
      <c r="E92" s="28"/>
      <c r="F92" s="27">
        <v>3.66666666666667</v>
      </c>
      <c r="G92" s="18">
        <v>4.6</v>
      </c>
      <c r="H92" s="18">
        <v>4.93809523809524</v>
      </c>
      <c r="I92" s="15"/>
      <c r="J92" s="7"/>
      <c r="K92" s="7"/>
      <c r="L92" s="18"/>
      <c r="M92" s="18"/>
    </row>
    <row r="93" ht="16.6" customHeight="1">
      <c r="A93" s="26">
        <v>44470</v>
      </c>
      <c r="B93" s="27">
        <v>20.9444444444444</v>
      </c>
      <c r="C93" s="18">
        <v>19.9</v>
      </c>
      <c r="D93" s="18">
        <v>20.5904761904762</v>
      </c>
      <c r="E93" s="28"/>
      <c r="F93" s="27">
        <v>6.33333333333333</v>
      </c>
      <c r="G93" s="18">
        <v>7.1</v>
      </c>
      <c r="H93" s="18">
        <v>7.53333333333333</v>
      </c>
      <c r="I93" s="15"/>
      <c r="J93" s="7"/>
      <c r="K93" s="7"/>
      <c r="L93" s="18"/>
      <c r="M93" s="18"/>
    </row>
    <row r="94" ht="16.6" customHeight="1">
      <c r="A94" s="26">
        <v>44501</v>
      </c>
      <c r="B94" s="27">
        <v>24.2222222222222</v>
      </c>
      <c r="C94" s="18">
        <v>23</v>
      </c>
      <c r="D94" s="18">
        <v>24.1428571428571</v>
      </c>
      <c r="E94" s="28"/>
      <c r="F94" s="27">
        <v>8.77777777777778</v>
      </c>
      <c r="G94" s="18">
        <v>9.699999999999999</v>
      </c>
      <c r="H94" s="18">
        <v>10.5761904761905</v>
      </c>
      <c r="I94" s="15"/>
      <c r="J94" s="7"/>
      <c r="K94" s="7"/>
      <c r="L94" s="18">
        <f>AVERAGE(B96,F96)</f>
        <v>13.3680555555555</v>
      </c>
      <c r="M94" t="s" s="29">
        <v>12</v>
      </c>
    </row>
    <row r="95" ht="16.6" customHeight="1">
      <c r="A95" s="26">
        <v>44531</v>
      </c>
      <c r="B95" s="27">
        <v>27.2222222222222</v>
      </c>
      <c r="C95" s="18">
        <v>26.1</v>
      </c>
      <c r="D95" s="18">
        <v>26.575</v>
      </c>
      <c r="E95" s="28"/>
      <c r="F95" s="27">
        <v>10.5555555555556</v>
      </c>
      <c r="G95" s="18">
        <v>12</v>
      </c>
      <c r="H95" s="18">
        <v>12.66</v>
      </c>
      <c r="I95" s="15"/>
      <c r="J95" s="7"/>
      <c r="K95" s="7"/>
      <c r="L95" s="18">
        <f>AVERAGE(D96,H96)</f>
        <v>14.0215882034632</v>
      </c>
      <c r="M95" t="s" s="29">
        <v>13</v>
      </c>
    </row>
    <row r="96" ht="16.6" customHeight="1">
      <c r="A96" t="s" s="30">
        <v>14</v>
      </c>
      <c r="B96" s="31">
        <f>AVERAGE(B84:B95)</f>
        <v>20.162037037037</v>
      </c>
      <c r="C96" s="31">
        <f>AVERAGE(C84:C95)</f>
        <v>19.75</v>
      </c>
      <c r="D96" s="31">
        <f>AVERAGE(D84:D95)</f>
        <v>20.0997745310245</v>
      </c>
      <c r="E96" s="32"/>
      <c r="F96" s="31">
        <f>AVERAGE(F84:F95)</f>
        <v>6.57407407407408</v>
      </c>
      <c r="G96" s="31">
        <f>AVERAGE(G84:G95)</f>
        <v>7.60833333333333</v>
      </c>
      <c r="H96" s="31">
        <f>AVERAGE(H84:H95)</f>
        <v>7.94340187590188</v>
      </c>
      <c r="I96" s="33"/>
      <c r="J96" s="7"/>
      <c r="K96" s="7"/>
      <c r="L96" s="18">
        <f>L95-L94</f>
        <v>0.6535326479077</v>
      </c>
      <c r="M96" t="s" s="34">
        <v>15</v>
      </c>
    </row>
    <row r="97" ht="16.6" customHeight="1">
      <c r="A97" s="35"/>
      <c r="B97" t="s" s="36">
        <v>16</v>
      </c>
      <c r="C97" s="37"/>
      <c r="D97" s="37"/>
      <c r="E97" s="38"/>
      <c r="F97" s="37"/>
      <c r="G97" s="37"/>
      <c r="H97" s="37"/>
      <c r="I97" s="15"/>
      <c r="J97" s="40"/>
      <c r="K97" s="18"/>
      <c r="L97" s="18"/>
      <c r="M97" s="18"/>
    </row>
    <row r="98" ht="16.6" customHeight="1">
      <c r="A98" s="35"/>
      <c r="B98" s="37"/>
      <c r="C98" s="37"/>
      <c r="D98" s="37"/>
      <c r="E98" s="38"/>
      <c r="F98" s="37"/>
      <c r="G98" s="37"/>
      <c r="H98" s="37"/>
      <c r="I98" s="15"/>
      <c r="J98" s="40"/>
      <c r="K98" s="18"/>
      <c r="L98" s="18"/>
      <c r="M98" s="18"/>
    </row>
    <row r="99" ht="46.65" customHeight="1">
      <c r="A99" t="s" s="19">
        <v>35</v>
      </c>
      <c r="B99" t="s" s="20">
        <v>7</v>
      </c>
      <c r="C99" t="s" s="21">
        <v>25</v>
      </c>
      <c r="D99" t="s" s="21">
        <v>26</v>
      </c>
      <c r="E99" s="22"/>
      <c r="F99" t="s" s="20">
        <v>10</v>
      </c>
      <c r="G99" t="s" s="21">
        <v>25</v>
      </c>
      <c r="H99" t="s" s="21">
        <v>26</v>
      </c>
      <c r="I99" s="23"/>
      <c r="J99" s="46"/>
      <c r="K99" s="7"/>
      <c r="L99" s="18"/>
      <c r="M99" s="18"/>
    </row>
    <row r="100" ht="16.6" customHeight="1">
      <c r="A100" s="26">
        <v>44197</v>
      </c>
      <c r="B100" s="27">
        <v>32.3333333333333</v>
      </c>
      <c r="C100" s="18">
        <v>32.2</v>
      </c>
      <c r="D100" s="18">
        <v>32.4272727272727</v>
      </c>
      <c r="E100" s="28"/>
      <c r="F100" s="27">
        <v>15.9444444444444</v>
      </c>
      <c r="G100" s="18">
        <v>16.1</v>
      </c>
      <c r="H100" s="18">
        <v>16.1363636363636</v>
      </c>
      <c r="I100" s="15"/>
      <c r="J100" s="7"/>
      <c r="K100" s="7"/>
      <c r="L100" s="44"/>
      <c r="M100" s="44"/>
    </row>
    <row r="101" ht="16.6" customHeight="1">
      <c r="A101" s="26">
        <v>44228</v>
      </c>
      <c r="B101" s="27">
        <v>31.3333333333333</v>
      </c>
      <c r="C101" s="18">
        <v>30.5</v>
      </c>
      <c r="D101" s="18">
        <v>30.4681818181818</v>
      </c>
      <c r="E101" s="28"/>
      <c r="F101" s="27">
        <v>15.3888888888889</v>
      </c>
      <c r="G101" s="18">
        <v>15.6</v>
      </c>
      <c r="H101" s="18">
        <v>15.8909090909091</v>
      </c>
      <c r="I101" s="15"/>
      <c r="J101" s="7"/>
      <c r="K101" s="7"/>
      <c r="L101" s="44"/>
      <c r="M101" s="44"/>
    </row>
    <row r="102" ht="16.6" customHeight="1">
      <c r="A102" s="26">
        <v>44256</v>
      </c>
      <c r="B102" s="27">
        <v>28.5</v>
      </c>
      <c r="C102" s="18">
        <v>27.2</v>
      </c>
      <c r="D102" s="18">
        <v>27.1727272727273</v>
      </c>
      <c r="E102" s="28"/>
      <c r="F102" s="27">
        <v>12.6666666666667</v>
      </c>
      <c r="G102" s="18">
        <v>12.3</v>
      </c>
      <c r="H102" s="18">
        <v>12.5954545454545</v>
      </c>
      <c r="I102" s="15"/>
      <c r="J102" s="7"/>
      <c r="K102" s="7"/>
      <c r="L102" s="44"/>
      <c r="M102" s="44"/>
    </row>
    <row r="103" ht="16.6" customHeight="1">
      <c r="A103" s="26">
        <v>44287</v>
      </c>
      <c r="B103" s="27">
        <v>23.7777777777778</v>
      </c>
      <c r="C103" s="18">
        <v>22.7</v>
      </c>
      <c r="D103" s="18">
        <v>22.8272727272727</v>
      </c>
      <c r="E103" s="28"/>
      <c r="F103" s="27">
        <v>8.388888888888889</v>
      </c>
      <c r="G103" s="18">
        <v>7.4</v>
      </c>
      <c r="H103" s="18">
        <v>7.8</v>
      </c>
      <c r="I103" s="15"/>
      <c r="J103" s="7"/>
      <c r="K103" s="7"/>
      <c r="L103" s="44"/>
      <c r="M103" s="44"/>
    </row>
    <row r="104" ht="16.6" customHeight="1">
      <c r="A104" s="26">
        <v>44317</v>
      </c>
      <c r="B104" s="27">
        <v>19.1111111111111</v>
      </c>
      <c r="C104" s="18">
        <v>17.6</v>
      </c>
      <c r="D104" s="18">
        <v>17.4727272727273</v>
      </c>
      <c r="E104" s="28"/>
      <c r="F104" s="27">
        <v>3.77777777777778</v>
      </c>
      <c r="G104" s="18">
        <v>3.4</v>
      </c>
      <c r="H104" s="18">
        <v>3.34090909090909</v>
      </c>
      <c r="I104" s="15"/>
      <c r="J104" s="7"/>
      <c r="K104" s="7"/>
      <c r="L104" s="18"/>
      <c r="M104" s="18"/>
    </row>
    <row r="105" ht="16.6" customHeight="1">
      <c r="A105" s="26">
        <v>44348</v>
      </c>
      <c r="B105" s="27">
        <v>15.0555555555556</v>
      </c>
      <c r="C105" s="18">
        <v>14</v>
      </c>
      <c r="D105" s="18">
        <v>13.9454545454545</v>
      </c>
      <c r="E105" s="28"/>
      <c r="F105" s="27">
        <v>2.83333333333333</v>
      </c>
      <c r="G105" s="18">
        <v>2.1</v>
      </c>
      <c r="H105" s="18">
        <v>2.20454545454545</v>
      </c>
      <c r="I105" s="15"/>
      <c r="J105" s="7"/>
      <c r="K105" s="7"/>
      <c r="L105" s="18"/>
      <c r="M105" s="18"/>
    </row>
    <row r="106" ht="16.6" customHeight="1">
      <c r="A106" s="26">
        <v>44378</v>
      </c>
      <c r="B106" s="27">
        <v>14.7777777777778</v>
      </c>
      <c r="C106" s="18">
        <v>13</v>
      </c>
      <c r="D106" s="18">
        <v>13.1095238095238</v>
      </c>
      <c r="E106" s="28"/>
      <c r="F106" s="27">
        <v>1.83333333333333</v>
      </c>
      <c r="G106" s="18">
        <v>1.1</v>
      </c>
      <c r="H106" s="18">
        <v>1.22380952380952</v>
      </c>
      <c r="I106" s="15"/>
      <c r="J106" s="7"/>
      <c r="K106" s="7"/>
      <c r="L106" s="18"/>
      <c r="M106" s="18"/>
    </row>
    <row r="107" ht="16.6" customHeight="1">
      <c r="A107" s="26">
        <v>44409</v>
      </c>
      <c r="B107" s="27">
        <v>16.1666666666667</v>
      </c>
      <c r="C107" s="18">
        <v>14.5</v>
      </c>
      <c r="D107" s="18">
        <v>14.547619047619</v>
      </c>
      <c r="E107" s="28"/>
      <c r="F107" s="27">
        <v>2.22222222222222</v>
      </c>
      <c r="G107" s="18">
        <v>1.4</v>
      </c>
      <c r="H107" s="18">
        <v>1.28571428571429</v>
      </c>
      <c r="I107" s="15"/>
      <c r="J107" s="7"/>
      <c r="K107" s="7"/>
      <c r="L107" s="18"/>
      <c r="M107" s="18"/>
    </row>
    <row r="108" ht="16.6" customHeight="1">
      <c r="A108" s="26">
        <v>44440</v>
      </c>
      <c r="B108" s="27">
        <v>19.1666666666667</v>
      </c>
      <c r="C108" s="18">
        <v>18.3</v>
      </c>
      <c r="D108" s="18">
        <v>18.4571428571429</v>
      </c>
      <c r="E108" s="28"/>
      <c r="F108" s="27">
        <v>4.05555555555556</v>
      </c>
      <c r="G108" s="18">
        <v>3.4</v>
      </c>
      <c r="H108" s="18">
        <v>3.12857142857143</v>
      </c>
      <c r="I108" s="15"/>
      <c r="J108" s="7"/>
      <c r="K108" s="7"/>
      <c r="L108" s="18"/>
      <c r="M108" s="18"/>
    </row>
    <row r="109" ht="16.6" customHeight="1">
      <c r="A109" s="26">
        <v>44470</v>
      </c>
      <c r="B109" s="27">
        <v>23.5</v>
      </c>
      <c r="C109" s="18">
        <v>22.5</v>
      </c>
      <c r="D109" s="18">
        <v>22.7809523809524</v>
      </c>
      <c r="E109" s="28"/>
      <c r="F109" s="27">
        <v>7.22222222222222</v>
      </c>
      <c r="G109" s="18">
        <v>6.2</v>
      </c>
      <c r="H109" s="18">
        <v>6.26190476190476</v>
      </c>
      <c r="I109" s="15"/>
      <c r="J109" s="7"/>
      <c r="K109" s="7"/>
      <c r="L109" s="18"/>
      <c r="M109" s="18"/>
    </row>
    <row r="110" ht="16.6" customHeight="1">
      <c r="A110" s="26">
        <v>44501</v>
      </c>
      <c r="B110" s="27">
        <v>27.7222222222222</v>
      </c>
      <c r="C110" s="18">
        <v>26.4</v>
      </c>
      <c r="D110" s="18">
        <v>26.947619047619</v>
      </c>
      <c r="E110" s="28"/>
      <c r="F110" s="27">
        <v>10.8333333333333</v>
      </c>
      <c r="G110" s="18">
        <v>10.5</v>
      </c>
      <c r="H110" s="18">
        <v>10.8285714285714</v>
      </c>
      <c r="I110" s="15"/>
      <c r="J110" s="7"/>
      <c r="K110" s="7"/>
      <c r="L110" s="18">
        <f>AVERAGE(B112,F112)</f>
        <v>15.9027777777778</v>
      </c>
      <c r="M110" t="s" s="29">
        <v>12</v>
      </c>
    </row>
    <row r="111" ht="16.6" customHeight="1">
      <c r="A111" s="26">
        <v>44531</v>
      </c>
      <c r="B111" s="27">
        <v>30.8888888888889</v>
      </c>
      <c r="C111" s="18">
        <v>29.5</v>
      </c>
      <c r="D111" s="18">
        <v>29.6857142857143</v>
      </c>
      <c r="E111" s="28"/>
      <c r="F111" s="27">
        <v>14.1666666666667</v>
      </c>
      <c r="G111" s="18">
        <v>13.1</v>
      </c>
      <c r="H111" s="18">
        <v>13.3571428571429</v>
      </c>
      <c r="I111" s="15"/>
      <c r="J111" s="7"/>
      <c r="K111" s="7"/>
      <c r="L111" s="18">
        <f>AVERAGE(D112,H112)</f>
        <v>15.1623376623376</v>
      </c>
      <c r="M111" t="s" s="29">
        <v>13</v>
      </c>
    </row>
    <row r="112" ht="16.6" customHeight="1">
      <c r="A112" t="s" s="30">
        <v>14</v>
      </c>
      <c r="B112" s="31">
        <f>AVERAGE(B100:B111)</f>
        <v>23.5277777777778</v>
      </c>
      <c r="C112" s="31">
        <f>AVERAGE(C100:C111)</f>
        <v>22.3666666666667</v>
      </c>
      <c r="D112" s="31">
        <f>AVERAGE(D100:D111)</f>
        <v>22.4868506493506</v>
      </c>
      <c r="E112" s="32"/>
      <c r="F112" s="31">
        <f>AVERAGE(F100:F111)</f>
        <v>8.27777777777778</v>
      </c>
      <c r="G112" s="31">
        <f>AVERAGE(G100:G111)</f>
        <v>7.71666666666667</v>
      </c>
      <c r="H112" s="31">
        <f>AVERAGE(H100:H111)</f>
        <v>7.83782467532467</v>
      </c>
      <c r="I112" s="33"/>
      <c r="J112" s="7"/>
      <c r="K112" s="7"/>
      <c r="L112" s="18">
        <f>L111-L110</f>
        <v>-0.7404401154402001</v>
      </c>
      <c r="M112" t="s" s="34">
        <v>15</v>
      </c>
    </row>
    <row r="113" ht="16.6" customHeight="1">
      <c r="A113" s="35"/>
      <c r="B113" t="s" s="36">
        <v>16</v>
      </c>
      <c r="C113" s="37"/>
      <c r="D113" s="39"/>
      <c r="E113" s="38"/>
      <c r="F113" s="37"/>
      <c r="G113" s="37"/>
      <c r="H113" s="39"/>
      <c r="I113" s="15"/>
      <c r="J113" s="40"/>
      <c r="K113" s="18"/>
      <c r="L113" s="18"/>
      <c r="M113" s="18"/>
    </row>
    <row r="114" ht="16.6" customHeight="1">
      <c r="A114" s="35"/>
      <c r="B114" s="37"/>
      <c r="C114" s="37"/>
      <c r="D114" s="37"/>
      <c r="E114" s="38"/>
      <c r="F114" s="37"/>
      <c r="G114" s="37"/>
      <c r="H114" s="37"/>
      <c r="I114" s="15"/>
      <c r="J114" s="40"/>
      <c r="K114" s="18"/>
      <c r="L114" s="18"/>
      <c r="M114" s="18"/>
    </row>
    <row r="115" ht="46.65" customHeight="1">
      <c r="A115" t="s" s="42">
        <v>36</v>
      </c>
      <c r="B115" t="s" s="20">
        <v>7</v>
      </c>
      <c r="C115" t="s" s="21">
        <v>29</v>
      </c>
      <c r="D115" t="s" s="21">
        <v>30</v>
      </c>
      <c r="E115" s="22"/>
      <c r="F115" t="s" s="20">
        <v>10</v>
      </c>
      <c r="G115" t="s" s="21">
        <v>29</v>
      </c>
      <c r="H115" t="s" s="21">
        <v>30</v>
      </c>
      <c r="I115" s="15"/>
      <c r="J115" s="47"/>
      <c r="K115" s="7"/>
      <c r="L115" s="18"/>
      <c r="M115" s="18"/>
    </row>
    <row r="116" ht="16.6" customHeight="1">
      <c r="A116" s="26">
        <v>44197</v>
      </c>
      <c r="B116" s="27">
        <v>27.7777777777778</v>
      </c>
      <c r="C116" s="18">
        <v>30.6</v>
      </c>
      <c r="D116" s="18">
        <v>30.6076923076923</v>
      </c>
      <c r="E116" s="28"/>
      <c r="F116" s="27">
        <v>12.6666666666667</v>
      </c>
      <c r="G116" s="18">
        <v>14.2</v>
      </c>
      <c r="H116" s="18">
        <v>14.2</v>
      </c>
      <c r="I116" s="15"/>
      <c r="J116" s="7"/>
      <c r="K116" s="7"/>
      <c r="L116" s="18"/>
      <c r="M116" s="18"/>
    </row>
    <row r="117" ht="16.6" customHeight="1">
      <c r="A117" s="26">
        <v>44228</v>
      </c>
      <c r="B117" s="27">
        <v>27.4444444444444</v>
      </c>
      <c r="C117" s="18">
        <v>28.1</v>
      </c>
      <c r="D117" s="18">
        <v>28.0538461538462</v>
      </c>
      <c r="E117" s="28"/>
      <c r="F117" s="27">
        <v>12.3888888888889</v>
      </c>
      <c r="G117" s="18">
        <v>13.5</v>
      </c>
      <c r="H117" s="18">
        <v>13.5</v>
      </c>
      <c r="I117" s="15"/>
      <c r="J117" s="7"/>
      <c r="K117" s="7"/>
      <c r="L117" s="18"/>
      <c r="M117" s="18"/>
    </row>
    <row r="118" ht="16.6" customHeight="1">
      <c r="A118" s="26">
        <v>44256</v>
      </c>
      <c r="B118" s="27">
        <v>23.9444444444444</v>
      </c>
      <c r="C118" s="18">
        <v>25</v>
      </c>
      <c r="D118" s="18">
        <v>25.0461538461538</v>
      </c>
      <c r="E118" s="28"/>
      <c r="F118" s="27">
        <v>10.2222222222222</v>
      </c>
      <c r="G118" s="18">
        <v>11.1</v>
      </c>
      <c r="H118" s="18">
        <v>11.1</v>
      </c>
      <c r="I118" s="15"/>
      <c r="J118" s="7"/>
      <c r="K118" s="7"/>
      <c r="L118" s="18"/>
      <c r="M118" s="18"/>
    </row>
    <row r="119" ht="16.6" customHeight="1">
      <c r="A119" s="26">
        <v>44287</v>
      </c>
      <c r="B119" s="27">
        <v>19.4444444444444</v>
      </c>
      <c r="C119" s="18">
        <v>21</v>
      </c>
      <c r="D119" s="18">
        <v>21.0076923076923</v>
      </c>
      <c r="E119" s="28"/>
      <c r="F119" s="27">
        <v>6.55555555555556</v>
      </c>
      <c r="G119" s="18">
        <v>6.8</v>
      </c>
      <c r="H119" s="18">
        <v>6.8</v>
      </c>
      <c r="I119" s="15"/>
      <c r="J119" s="7"/>
      <c r="K119" s="7"/>
      <c r="L119" s="18"/>
      <c r="M119" s="18"/>
    </row>
    <row r="120" ht="16.6" customHeight="1">
      <c r="A120" s="26">
        <v>44317</v>
      </c>
      <c r="B120" s="27">
        <v>14.5</v>
      </c>
      <c r="C120" s="18">
        <v>16.6</v>
      </c>
      <c r="D120" s="18">
        <v>16.5615384615385</v>
      </c>
      <c r="E120" s="28"/>
      <c r="F120" s="27">
        <v>2.55555555555556</v>
      </c>
      <c r="G120" s="18">
        <v>2.4</v>
      </c>
      <c r="H120" s="18">
        <v>2.4</v>
      </c>
      <c r="I120" s="15"/>
      <c r="J120" s="7"/>
      <c r="K120" s="7"/>
      <c r="L120" s="18"/>
      <c r="M120" s="18"/>
    </row>
    <row r="121" ht="16.6" customHeight="1">
      <c r="A121" s="26">
        <v>44348</v>
      </c>
      <c r="B121" s="27">
        <v>10.8888888888889</v>
      </c>
      <c r="C121" s="18">
        <v>13.4</v>
      </c>
      <c r="D121" s="18">
        <v>13.3538461538462</v>
      </c>
      <c r="E121" s="28"/>
      <c r="F121" s="27">
        <v>0.888888888888889</v>
      </c>
      <c r="G121" s="18">
        <v>1.2</v>
      </c>
      <c r="H121" s="18">
        <v>1.2</v>
      </c>
      <c r="I121" s="15"/>
      <c r="J121" s="7"/>
      <c r="K121" s="7"/>
      <c r="L121" s="18"/>
      <c r="M121" s="18"/>
    </row>
    <row r="122" ht="16.6" customHeight="1">
      <c r="A122" s="26">
        <v>44378</v>
      </c>
      <c r="B122" s="27">
        <v>9.77777777777778</v>
      </c>
      <c r="C122" s="18">
        <v>12.8</v>
      </c>
      <c r="D122" s="18">
        <v>12.8</v>
      </c>
      <c r="E122" s="28"/>
      <c r="F122" s="27">
        <v>-1.16666666666667</v>
      </c>
      <c r="G122" s="18">
        <v>0</v>
      </c>
      <c r="H122" s="18">
        <v>0</v>
      </c>
      <c r="I122" s="15"/>
      <c r="J122" s="7"/>
      <c r="K122" s="7"/>
      <c r="L122" s="18"/>
      <c r="M122" s="18"/>
    </row>
    <row r="123" ht="16.6" customHeight="1">
      <c r="A123" s="26">
        <v>44409</v>
      </c>
      <c r="B123" s="27">
        <v>12.0555555555556</v>
      </c>
      <c r="C123" s="18">
        <v>14</v>
      </c>
      <c r="D123" s="18">
        <v>14.0416666666667</v>
      </c>
      <c r="E123" s="28"/>
      <c r="F123" s="27">
        <v>0.333333333333333</v>
      </c>
      <c r="G123" s="18">
        <v>0.9</v>
      </c>
      <c r="H123" s="18">
        <v>0.9</v>
      </c>
      <c r="I123" s="15"/>
      <c r="J123" s="7"/>
      <c r="K123" s="7"/>
      <c r="L123" s="18"/>
      <c r="M123" s="18"/>
    </row>
    <row r="124" ht="16.6" customHeight="1">
      <c r="A124" s="26">
        <v>44440</v>
      </c>
      <c r="B124" s="27">
        <v>15.8333333333333</v>
      </c>
      <c r="C124" s="18">
        <v>18.1</v>
      </c>
      <c r="D124" s="18">
        <v>18.0538461538462</v>
      </c>
      <c r="E124" s="28"/>
      <c r="F124" s="27">
        <v>2.05555555555556</v>
      </c>
      <c r="G124" s="18">
        <v>3.1</v>
      </c>
      <c r="H124" s="18">
        <v>3.1</v>
      </c>
      <c r="I124" s="15"/>
      <c r="J124" s="7"/>
      <c r="K124" s="7"/>
      <c r="L124" s="18"/>
      <c r="M124" s="18"/>
    </row>
    <row r="125" ht="16.6" customHeight="1">
      <c r="A125" s="26">
        <v>44470</v>
      </c>
      <c r="B125" s="27">
        <v>20.4444444444444</v>
      </c>
      <c r="C125" s="18">
        <v>21.6</v>
      </c>
      <c r="D125" s="18">
        <v>21.6307692307692</v>
      </c>
      <c r="E125" s="28"/>
      <c r="F125" s="27">
        <v>4.88888888888889</v>
      </c>
      <c r="G125" s="18">
        <v>6.2</v>
      </c>
      <c r="H125" s="18">
        <v>6.2</v>
      </c>
      <c r="I125" s="15"/>
      <c r="J125" s="7"/>
      <c r="K125" s="7"/>
      <c r="L125" s="18"/>
      <c r="M125" s="18"/>
    </row>
    <row r="126" ht="16.6" customHeight="1">
      <c r="A126" s="26">
        <v>44501</v>
      </c>
      <c r="B126" s="27">
        <v>24.1666666666667</v>
      </c>
      <c r="C126" s="18">
        <v>25.3</v>
      </c>
      <c r="D126" s="18">
        <v>25.3076923076923</v>
      </c>
      <c r="E126" s="28"/>
      <c r="F126" s="27">
        <v>8.33333333333333</v>
      </c>
      <c r="G126" s="18">
        <v>9.9</v>
      </c>
      <c r="H126" s="18">
        <v>9.9</v>
      </c>
      <c r="I126" s="15"/>
      <c r="J126" s="7"/>
      <c r="K126" s="7"/>
      <c r="L126" s="18">
        <f>AVERAGE(B128,F128)</f>
        <v>12.662037037037</v>
      </c>
      <c r="M126" t="s" s="29">
        <v>12</v>
      </c>
    </row>
    <row r="127" ht="16.6" customHeight="1">
      <c r="A127" s="26">
        <v>44531</v>
      </c>
      <c r="B127" s="27">
        <v>27.1666666666667</v>
      </c>
      <c r="C127" s="18">
        <v>27.6</v>
      </c>
      <c r="D127" s="18">
        <v>27.6384615384615</v>
      </c>
      <c r="E127" s="28"/>
      <c r="F127" s="27">
        <v>10.7222222222222</v>
      </c>
      <c r="G127" s="18">
        <v>12.2</v>
      </c>
      <c r="H127" s="18">
        <v>12.2</v>
      </c>
      <c r="I127" s="15"/>
      <c r="J127" s="7"/>
      <c r="K127" s="7"/>
      <c r="L127" s="18">
        <f>AVERAGE(D128,H128)</f>
        <v>13.9834668803419</v>
      </c>
      <c r="M127" t="s" s="29">
        <v>13</v>
      </c>
    </row>
    <row r="128" ht="16.6" customHeight="1">
      <c r="A128" t="s" s="30">
        <v>14</v>
      </c>
      <c r="B128" s="31">
        <f>AVERAGE(B116:B127)</f>
        <v>19.4537037037037</v>
      </c>
      <c r="C128" s="31">
        <f>AVERAGE(C116:C127)</f>
        <v>21.175</v>
      </c>
      <c r="D128" s="31">
        <f>AVERAGE(D116:D127)</f>
        <v>21.1752670940171</v>
      </c>
      <c r="E128" s="32"/>
      <c r="F128" s="31">
        <f>AVERAGE(F116:F127)</f>
        <v>5.87037037037037</v>
      </c>
      <c r="G128" s="31">
        <f>AVERAGE(G116:G127)</f>
        <v>6.79166666666667</v>
      </c>
      <c r="H128" s="31">
        <f>AVERAGE(H116:H127)</f>
        <v>6.79166666666667</v>
      </c>
      <c r="I128" s="33"/>
      <c r="J128" s="7"/>
      <c r="K128" s="7"/>
      <c r="L128" s="18">
        <f>L127-L126</f>
        <v>1.3214298433049</v>
      </c>
      <c r="M128" t="s" s="34">
        <v>15</v>
      </c>
    </row>
    <row r="129" ht="16.6" customHeight="1">
      <c r="A129" s="35"/>
      <c r="B129" t="s" s="36">
        <v>16</v>
      </c>
      <c r="C129" s="37"/>
      <c r="D129" s="37"/>
      <c r="E129" s="38"/>
      <c r="F129" s="37"/>
      <c r="G129" s="37"/>
      <c r="H129" s="37"/>
      <c r="I129" s="15"/>
      <c r="J129" s="40"/>
      <c r="K129" s="18"/>
      <c r="L129" s="18"/>
      <c r="M129" s="18"/>
    </row>
    <row r="130" ht="16.6" customHeight="1">
      <c r="A130" s="35"/>
      <c r="B130" s="37"/>
      <c r="C130" s="37"/>
      <c r="D130" s="37"/>
      <c r="E130" s="38"/>
      <c r="F130" s="37"/>
      <c r="G130" s="37"/>
      <c r="H130" s="37"/>
      <c r="I130" s="15"/>
      <c r="J130" s="40"/>
      <c r="K130" s="18"/>
      <c r="L130" s="18"/>
      <c r="M130" s="18"/>
    </row>
    <row r="131" ht="46.65" customHeight="1">
      <c r="A131" t="s" s="19">
        <v>37</v>
      </c>
      <c r="B131" t="s" s="20">
        <v>7</v>
      </c>
      <c r="C131" t="s" s="21">
        <v>38</v>
      </c>
      <c r="D131" t="s" s="21">
        <v>39</v>
      </c>
      <c r="E131" s="22"/>
      <c r="F131" t="s" s="20">
        <v>10</v>
      </c>
      <c r="G131" t="s" s="21">
        <v>38</v>
      </c>
      <c r="H131" t="s" s="21">
        <v>39</v>
      </c>
      <c r="I131" s="15"/>
      <c r="J131" s="40"/>
      <c r="K131" s="18"/>
      <c r="L131" s="18"/>
      <c r="M131" s="18"/>
    </row>
    <row r="132" ht="16.6" customHeight="1">
      <c r="A132" s="26">
        <v>44197</v>
      </c>
      <c r="B132" s="27">
        <v>29.6666666666667</v>
      </c>
      <c r="C132" s="18">
        <v>32.1428571428571</v>
      </c>
      <c r="D132" s="18">
        <v>32.1428571428571</v>
      </c>
      <c r="E132" s="28"/>
      <c r="F132" s="27">
        <v>15.6111111111111</v>
      </c>
      <c r="G132" s="18">
        <v>13.4857142857143</v>
      </c>
      <c r="H132" s="18">
        <v>13.4857142857143</v>
      </c>
      <c r="I132" s="15"/>
      <c r="J132" s="41"/>
      <c r="K132" s="7"/>
      <c r="L132" s="44"/>
      <c r="M132" s="18"/>
    </row>
    <row r="133" ht="16.6" customHeight="1">
      <c r="A133" s="26">
        <v>44228</v>
      </c>
      <c r="B133" s="27">
        <v>28.5555555555556</v>
      </c>
      <c r="C133" s="18">
        <v>30.0714285714286</v>
      </c>
      <c r="D133" s="18">
        <v>30.0714285714286</v>
      </c>
      <c r="E133" s="28"/>
      <c r="F133" s="27">
        <v>15</v>
      </c>
      <c r="G133" s="18">
        <v>12.9571428571429</v>
      </c>
      <c r="H133" s="18">
        <v>12.9571428571429</v>
      </c>
      <c r="I133" s="15"/>
      <c r="J133" s="7"/>
      <c r="K133" s="7"/>
      <c r="L133" s="44"/>
      <c r="M133" s="18"/>
    </row>
    <row r="134" ht="16.6" customHeight="1">
      <c r="A134" s="26">
        <v>44256</v>
      </c>
      <c r="B134" s="27">
        <v>25.4444444444444</v>
      </c>
      <c r="C134" s="18">
        <v>27.4285714285714</v>
      </c>
      <c r="D134" s="18">
        <v>27.4285714285714</v>
      </c>
      <c r="E134" s="28"/>
      <c r="F134" s="27">
        <v>12.9444444444444</v>
      </c>
      <c r="G134" s="18">
        <v>11.3285714285714</v>
      </c>
      <c r="H134" s="18">
        <v>11.3285714285714</v>
      </c>
      <c r="I134" s="15"/>
      <c r="J134" s="7"/>
      <c r="K134" s="7"/>
      <c r="L134" s="44"/>
      <c r="M134" s="18"/>
    </row>
    <row r="135" ht="16.6" customHeight="1">
      <c r="A135" s="26">
        <v>44287</v>
      </c>
      <c r="B135" s="27">
        <v>20.5555555555556</v>
      </c>
      <c r="C135" s="18">
        <v>23.5</v>
      </c>
      <c r="D135" s="18">
        <v>23.5</v>
      </c>
      <c r="E135" s="28"/>
      <c r="F135" s="27">
        <v>8.444444444444439</v>
      </c>
      <c r="G135" s="18">
        <v>6.47142857142857</v>
      </c>
      <c r="H135" s="18">
        <v>6.47142857142857</v>
      </c>
      <c r="I135" s="15"/>
      <c r="J135" s="7"/>
      <c r="K135" s="7"/>
      <c r="L135" s="44"/>
      <c r="M135" s="18"/>
    </row>
    <row r="136" ht="16.6" customHeight="1">
      <c r="A136" s="26">
        <v>44317</v>
      </c>
      <c r="B136" s="27">
        <v>15.5</v>
      </c>
      <c r="C136" s="18">
        <v>17.15</v>
      </c>
      <c r="D136" s="18">
        <v>17.15</v>
      </c>
      <c r="E136" s="28"/>
      <c r="F136" s="27">
        <v>4.44444444444444</v>
      </c>
      <c r="G136" s="18">
        <v>2</v>
      </c>
      <c r="H136" s="18">
        <v>2</v>
      </c>
      <c r="I136" s="15"/>
      <c r="J136" s="7"/>
      <c r="K136" s="7"/>
      <c r="L136" s="44"/>
      <c r="M136" s="18"/>
    </row>
    <row r="137" ht="16.6" customHeight="1">
      <c r="A137" s="26">
        <v>44348</v>
      </c>
      <c r="B137" s="27">
        <v>11.3888888888889</v>
      </c>
      <c r="C137" s="18">
        <v>14.275</v>
      </c>
      <c r="D137" s="18">
        <v>14.275</v>
      </c>
      <c r="E137" s="28"/>
      <c r="F137" s="27">
        <v>3.72222222222222</v>
      </c>
      <c r="G137" s="18">
        <v>1.85714285714286</v>
      </c>
      <c r="H137" s="18">
        <v>1.85714285714286</v>
      </c>
      <c r="I137" s="15"/>
      <c r="J137" s="7"/>
      <c r="K137" s="7"/>
      <c r="L137" s="18"/>
      <c r="M137" s="18"/>
    </row>
    <row r="138" ht="16.6" customHeight="1">
      <c r="A138" s="26">
        <v>44378</v>
      </c>
      <c r="B138" s="27">
        <v>10.7222222222222</v>
      </c>
      <c r="C138" s="18">
        <v>13.1142857142857</v>
      </c>
      <c r="D138" s="18">
        <v>13.1142857142857</v>
      </c>
      <c r="E138" s="28"/>
      <c r="F138" s="27">
        <v>2.38888888888889</v>
      </c>
      <c r="G138" s="18">
        <v>0.371428571428571</v>
      </c>
      <c r="H138" s="18">
        <v>0.371428571428571</v>
      </c>
      <c r="I138" s="15"/>
      <c r="J138" s="7"/>
      <c r="K138" s="7"/>
      <c r="L138" s="18"/>
      <c r="M138" s="18"/>
    </row>
    <row r="139" ht="16.6" customHeight="1">
      <c r="A139" s="26">
        <v>44409</v>
      </c>
      <c r="B139" s="27">
        <v>12.9444444444444</v>
      </c>
      <c r="C139" s="18">
        <v>14.7285714285714</v>
      </c>
      <c r="D139" s="18">
        <v>14.7285714285714</v>
      </c>
      <c r="E139" s="28"/>
      <c r="F139" s="27">
        <v>3.16666666666667</v>
      </c>
      <c r="G139" s="18">
        <v>0.885714285714286</v>
      </c>
      <c r="H139" s="18">
        <v>0.885714285714286</v>
      </c>
      <c r="I139" s="15"/>
      <c r="J139" s="7"/>
      <c r="K139" s="7"/>
      <c r="L139" s="18"/>
      <c r="M139" s="18"/>
    </row>
    <row r="140" ht="16.6" customHeight="1">
      <c r="A140" s="26">
        <v>44440</v>
      </c>
      <c r="B140" s="27">
        <v>16.3888888888889</v>
      </c>
      <c r="C140" s="18">
        <v>18.3428571428571</v>
      </c>
      <c r="D140" s="18">
        <v>18.3428571428571</v>
      </c>
      <c r="E140" s="28"/>
      <c r="F140" s="27">
        <v>5.22222222222222</v>
      </c>
      <c r="G140" s="18">
        <v>3.12857142857143</v>
      </c>
      <c r="H140" s="18">
        <v>3.12857142857143</v>
      </c>
      <c r="I140" s="15"/>
      <c r="J140" s="7"/>
      <c r="K140" s="7"/>
      <c r="L140" s="18"/>
      <c r="M140" s="18"/>
    </row>
    <row r="141" ht="16.6" customHeight="1">
      <c r="A141" s="26">
        <v>44470</v>
      </c>
      <c r="B141" s="27">
        <v>20.3333333333333</v>
      </c>
      <c r="C141" s="18">
        <v>23</v>
      </c>
      <c r="D141" s="18">
        <v>23</v>
      </c>
      <c r="E141" s="28"/>
      <c r="F141" s="27">
        <v>8</v>
      </c>
      <c r="G141" s="18">
        <v>4.94285714285714</v>
      </c>
      <c r="H141" s="18">
        <v>4.94285714285714</v>
      </c>
      <c r="I141" s="15"/>
      <c r="J141" s="7"/>
      <c r="K141" s="7"/>
      <c r="L141" s="18"/>
      <c r="M141" s="18"/>
    </row>
    <row r="142" ht="16.6" customHeight="1">
      <c r="A142" s="26">
        <v>44501</v>
      </c>
      <c r="B142" s="27">
        <v>25.4444444444444</v>
      </c>
      <c r="C142" s="18">
        <v>26.7142857142857</v>
      </c>
      <c r="D142" s="18">
        <v>26.7142857142857</v>
      </c>
      <c r="E142" s="28"/>
      <c r="F142" s="27">
        <v>11.4444444444444</v>
      </c>
      <c r="G142" s="18">
        <v>8.78571428571429</v>
      </c>
      <c r="H142" s="18">
        <v>8.78571428571429</v>
      </c>
      <c r="I142" s="15"/>
      <c r="J142" s="7"/>
      <c r="K142" s="7"/>
      <c r="L142" s="18">
        <f>AVERAGE(B144,F144)</f>
        <v>14.5925925925926</v>
      </c>
      <c r="M142" t="s" s="29">
        <v>12</v>
      </c>
    </row>
    <row r="143" ht="16.6" customHeight="1">
      <c r="A143" s="26">
        <v>44531</v>
      </c>
      <c r="B143" s="27">
        <v>28.5555555555556</v>
      </c>
      <c r="C143" s="18">
        <v>29.2714285714286</v>
      </c>
      <c r="D143" s="18">
        <v>29.2714285714286</v>
      </c>
      <c r="E143" s="28"/>
      <c r="F143" s="27">
        <v>14.3333333333333</v>
      </c>
      <c r="G143" s="18">
        <v>11.5857142857143</v>
      </c>
      <c r="H143" s="18">
        <v>11.5857142857143</v>
      </c>
      <c r="I143" s="15"/>
      <c r="J143" s="7"/>
      <c r="K143" s="7"/>
      <c r="L143" s="18">
        <f>AVERAGE(D144,H144)</f>
        <v>14.4808035714286</v>
      </c>
      <c r="M143" t="s" s="29">
        <v>13</v>
      </c>
    </row>
    <row r="144" ht="16.6" customHeight="1">
      <c r="A144" t="s" s="30">
        <v>14</v>
      </c>
      <c r="B144" s="31">
        <f>AVERAGE(B132:B143)</f>
        <v>20.4583333333333</v>
      </c>
      <c r="C144" s="31">
        <f>AVERAGE(C132:C143)</f>
        <v>22.4782738095238</v>
      </c>
      <c r="D144" s="31">
        <f>AVERAGE(D132:D143)</f>
        <v>22.4782738095238</v>
      </c>
      <c r="E144" s="32"/>
      <c r="F144" s="31">
        <f>AVERAGE(F132:F143)</f>
        <v>8.726851851851841</v>
      </c>
      <c r="G144" s="31">
        <f>AVERAGE(G132:G143)</f>
        <v>6.48333333333334</v>
      </c>
      <c r="H144" s="31">
        <f>AVERAGE(H132:H143)</f>
        <v>6.48333333333334</v>
      </c>
      <c r="I144" s="33"/>
      <c r="J144" s="7"/>
      <c r="K144" s="7"/>
      <c r="L144" s="18">
        <f>L143-L142</f>
        <v>-0.111789021164</v>
      </c>
      <c r="M144" t="s" s="34">
        <v>15</v>
      </c>
    </row>
    <row r="145" ht="16.6" customHeight="1">
      <c r="A145" s="35"/>
      <c r="B145" t="s" s="36">
        <v>16</v>
      </c>
      <c r="C145" s="37"/>
      <c r="D145" s="37"/>
      <c r="E145" s="38"/>
      <c r="F145" s="37"/>
      <c r="G145" s="37"/>
      <c r="H145" s="37"/>
      <c r="I145" s="15"/>
      <c r="J145" s="40"/>
      <c r="K145" s="18"/>
      <c r="L145" s="18"/>
      <c r="M145" s="18"/>
    </row>
    <row r="146" ht="16.6" customHeight="1">
      <c r="A146" s="35"/>
      <c r="B146" s="37"/>
      <c r="C146" s="37"/>
      <c r="D146" s="37"/>
      <c r="E146" s="38"/>
      <c r="F146" s="37"/>
      <c r="G146" s="37"/>
      <c r="H146" s="37"/>
      <c r="I146" s="15"/>
      <c r="J146" s="40"/>
      <c r="K146" s="25"/>
      <c r="L146" s="25"/>
      <c r="M146" s="18"/>
    </row>
    <row r="147" ht="46.65" customHeight="1">
      <c r="A147" t="s" s="19">
        <v>40</v>
      </c>
      <c r="B147" t="s" s="20">
        <v>7</v>
      </c>
      <c r="C147" t="s" s="21">
        <v>38</v>
      </c>
      <c r="D147" t="s" s="21">
        <v>39</v>
      </c>
      <c r="E147" s="22"/>
      <c r="F147" t="s" s="20">
        <v>10</v>
      </c>
      <c r="G147" t="s" s="21">
        <v>38</v>
      </c>
      <c r="H147" t="s" s="21">
        <v>39</v>
      </c>
      <c r="I147" s="15"/>
      <c r="J147" s="46"/>
      <c r="K147" s="7"/>
      <c r="L147" s="18"/>
      <c r="M147" s="18"/>
    </row>
    <row r="148" ht="16.6" customHeight="1">
      <c r="A148" s="26">
        <v>44197</v>
      </c>
      <c r="B148" s="27">
        <v>29.8888888888889</v>
      </c>
      <c r="C148" s="18">
        <v>32.1428571428571</v>
      </c>
      <c r="D148" s="18">
        <v>32.1428571428571</v>
      </c>
      <c r="E148" s="28"/>
      <c r="F148" s="27">
        <v>15.6111111111111</v>
      </c>
      <c r="G148" s="18">
        <v>13.4857142857143</v>
      </c>
      <c r="H148" s="18">
        <v>13.4857142857143</v>
      </c>
      <c r="I148" s="15"/>
      <c r="J148" s="7"/>
      <c r="K148" s="7"/>
      <c r="L148" s="18"/>
      <c r="M148" s="18"/>
    </row>
    <row r="149" ht="16.6" customHeight="1">
      <c r="A149" s="26">
        <v>44228</v>
      </c>
      <c r="B149" s="27">
        <v>28.7777777777778</v>
      </c>
      <c r="C149" s="18">
        <v>30.0714285714286</v>
      </c>
      <c r="D149" s="18">
        <v>30.0714285714286</v>
      </c>
      <c r="E149" s="28"/>
      <c r="F149" s="27">
        <v>14.2777777777778</v>
      </c>
      <c r="G149" s="18">
        <v>12.9571428571429</v>
      </c>
      <c r="H149" s="18">
        <v>12.9571428571429</v>
      </c>
      <c r="I149" s="15"/>
      <c r="J149" s="7"/>
      <c r="K149" s="7"/>
      <c r="L149" s="18"/>
      <c r="M149" s="18"/>
    </row>
    <row r="150" ht="16.6" customHeight="1">
      <c r="A150" s="26">
        <v>44256</v>
      </c>
      <c r="B150" s="27">
        <v>25.4444444444444</v>
      </c>
      <c r="C150" s="18">
        <v>27.4285714285714</v>
      </c>
      <c r="D150" s="18">
        <v>27.4285714285714</v>
      </c>
      <c r="E150" s="28"/>
      <c r="F150" s="27">
        <v>11.2222222222222</v>
      </c>
      <c r="G150" s="18">
        <v>11.3285714285714</v>
      </c>
      <c r="H150" s="18">
        <v>11.3285714285714</v>
      </c>
      <c r="I150" s="15"/>
      <c r="J150" s="7"/>
      <c r="K150" s="7"/>
      <c r="L150" s="18"/>
      <c r="M150" s="18"/>
    </row>
    <row r="151" ht="16.6" customHeight="1">
      <c r="A151" s="26">
        <v>44287</v>
      </c>
      <c r="B151" s="27">
        <v>22.0555555555556</v>
      </c>
      <c r="C151" s="18">
        <v>23.5</v>
      </c>
      <c r="D151" s="18">
        <v>23.5</v>
      </c>
      <c r="E151" s="28"/>
      <c r="F151" s="27">
        <v>8.66666666666667</v>
      </c>
      <c r="G151" s="18">
        <v>6.47142857142857</v>
      </c>
      <c r="H151" s="18">
        <v>6.47142857142857</v>
      </c>
      <c r="I151" s="15"/>
      <c r="J151" s="7"/>
      <c r="K151" s="7"/>
      <c r="L151" s="18"/>
      <c r="M151" s="18"/>
    </row>
    <row r="152" ht="16.6" customHeight="1">
      <c r="A152" s="26">
        <v>44317</v>
      </c>
      <c r="B152" s="27">
        <v>17.0555555555556</v>
      </c>
      <c r="C152" s="18">
        <v>17.15</v>
      </c>
      <c r="D152" s="18">
        <v>17.15</v>
      </c>
      <c r="E152" s="28"/>
      <c r="F152" s="27">
        <v>5.11111111111111</v>
      </c>
      <c r="G152" s="18">
        <v>2</v>
      </c>
      <c r="H152" s="18">
        <v>2</v>
      </c>
      <c r="I152" s="15"/>
      <c r="J152" s="7"/>
      <c r="K152" s="7"/>
      <c r="L152" s="18"/>
      <c r="M152" s="18"/>
    </row>
    <row r="153" ht="16.6" customHeight="1">
      <c r="A153" s="26">
        <v>44348</v>
      </c>
      <c r="B153" s="27">
        <v>12.7222222222222</v>
      </c>
      <c r="C153" s="18">
        <v>14.275</v>
      </c>
      <c r="D153" s="18">
        <v>14.275</v>
      </c>
      <c r="E153" s="28"/>
      <c r="F153" s="27">
        <v>1.11111111111111</v>
      </c>
      <c r="G153" s="18">
        <v>1.85714285714286</v>
      </c>
      <c r="H153" s="18">
        <v>1.85714285714286</v>
      </c>
      <c r="I153" s="15"/>
      <c r="J153" s="7"/>
      <c r="K153" s="7"/>
      <c r="L153" s="18"/>
      <c r="M153" s="18"/>
    </row>
    <row r="154" ht="16.6" customHeight="1">
      <c r="A154" s="26">
        <v>44378</v>
      </c>
      <c r="B154" s="27">
        <v>11.3333333333333</v>
      </c>
      <c r="C154" s="18">
        <v>13.1142857142857</v>
      </c>
      <c r="D154" s="18">
        <v>13.1142857142857</v>
      </c>
      <c r="E154" s="28"/>
      <c r="F154" s="27">
        <v>1.88888888888889</v>
      </c>
      <c r="G154" s="18">
        <v>0.371428571428571</v>
      </c>
      <c r="H154" s="18">
        <v>0.371428571428571</v>
      </c>
      <c r="I154" s="15"/>
      <c r="J154" s="7"/>
      <c r="K154" s="7"/>
      <c r="L154" s="18"/>
      <c r="M154" s="18"/>
    </row>
    <row r="155" ht="16.6" customHeight="1">
      <c r="A155" s="26">
        <v>44409</v>
      </c>
      <c r="B155" s="27">
        <v>12.7777777777778</v>
      </c>
      <c r="C155" s="18">
        <v>14.7285714285714</v>
      </c>
      <c r="D155" s="18">
        <v>14.7285714285714</v>
      </c>
      <c r="E155" s="28"/>
      <c r="F155" s="27">
        <v>1.83333333333333</v>
      </c>
      <c r="G155" s="18">
        <v>0.885714285714286</v>
      </c>
      <c r="H155" s="18">
        <v>0.885714285714286</v>
      </c>
      <c r="I155" s="15"/>
      <c r="J155" s="7"/>
      <c r="K155" s="7"/>
      <c r="L155" s="18"/>
      <c r="M155" s="18"/>
    </row>
    <row r="156" ht="16.6" customHeight="1">
      <c r="A156" s="26">
        <v>44440</v>
      </c>
      <c r="B156" s="27">
        <v>14.8888888888889</v>
      </c>
      <c r="C156" s="18">
        <v>18.3428571428571</v>
      </c>
      <c r="D156" s="18">
        <v>18.3428571428571</v>
      </c>
      <c r="E156" s="28"/>
      <c r="F156" s="27">
        <v>3.72222222222222</v>
      </c>
      <c r="G156" s="18">
        <v>3.12857142857143</v>
      </c>
      <c r="H156" s="18">
        <v>3.12857142857143</v>
      </c>
      <c r="I156" s="15"/>
      <c r="J156" s="7"/>
      <c r="K156" s="7"/>
      <c r="L156" s="18"/>
      <c r="M156" s="18"/>
    </row>
    <row r="157" ht="16.6" customHeight="1">
      <c r="A157" s="26">
        <v>44470</v>
      </c>
      <c r="B157" s="27">
        <v>19.3888888888889</v>
      </c>
      <c r="C157" s="18">
        <v>23</v>
      </c>
      <c r="D157" s="18">
        <v>23</v>
      </c>
      <c r="E157" s="28"/>
      <c r="F157" s="27">
        <v>6.61111111111111</v>
      </c>
      <c r="G157" s="18">
        <v>4.94285714285714</v>
      </c>
      <c r="H157" s="18">
        <v>4.94285714285714</v>
      </c>
      <c r="I157" s="15"/>
      <c r="J157" s="7"/>
      <c r="K157" s="7"/>
      <c r="L157" s="18"/>
      <c r="M157" s="18"/>
    </row>
    <row r="158" ht="16.6" customHeight="1">
      <c r="A158" s="26">
        <v>44501</v>
      </c>
      <c r="B158" s="27">
        <v>24.1666666666667</v>
      </c>
      <c r="C158" s="18">
        <v>26.7142857142857</v>
      </c>
      <c r="D158" s="18">
        <v>26.7142857142857</v>
      </c>
      <c r="E158" s="28"/>
      <c r="F158" s="27">
        <v>9.66666666666667</v>
      </c>
      <c r="G158" s="18">
        <v>8.78571428571429</v>
      </c>
      <c r="H158" s="18">
        <v>8.78571428571429</v>
      </c>
      <c r="I158" s="15"/>
      <c r="J158" s="7"/>
      <c r="K158" s="7"/>
      <c r="L158" s="18">
        <f>AVERAGE(B160,F160)</f>
        <v>14.1041666666667</v>
      </c>
      <c r="M158" t="s" s="29">
        <v>12</v>
      </c>
    </row>
    <row r="159" ht="16.6" customHeight="1">
      <c r="A159" s="26">
        <v>44531</v>
      </c>
      <c r="B159" s="27">
        <v>28</v>
      </c>
      <c r="C159" s="18">
        <v>29.2714285714286</v>
      </c>
      <c r="D159" s="18">
        <v>29.2714285714286</v>
      </c>
      <c r="E159" s="28"/>
      <c r="F159" s="27">
        <v>12.2777777777778</v>
      </c>
      <c r="G159" s="18">
        <v>11.5857142857143</v>
      </c>
      <c r="H159" s="18">
        <v>11.5857142857143</v>
      </c>
      <c r="I159" s="15"/>
      <c r="J159" s="7"/>
      <c r="K159" s="7"/>
      <c r="L159" s="18">
        <f>AVERAGE(D160,H160)</f>
        <v>14.4808035714286</v>
      </c>
      <c r="M159" t="s" s="29">
        <v>13</v>
      </c>
    </row>
    <row r="160" ht="16.6" customHeight="1">
      <c r="A160" t="s" s="30">
        <v>14</v>
      </c>
      <c r="B160" s="31">
        <f>AVERAGE(B148:B159)</f>
        <v>20.5416666666667</v>
      </c>
      <c r="C160" s="31">
        <f>AVERAGE(C148:C159)</f>
        <v>22.4782738095238</v>
      </c>
      <c r="D160" s="31">
        <f>AVERAGE(D148:D159)</f>
        <v>22.4782738095238</v>
      </c>
      <c r="E160" s="32"/>
      <c r="F160" s="31">
        <f>AVERAGE(F148:F159)</f>
        <v>7.66666666666667</v>
      </c>
      <c r="G160" s="31">
        <f>AVERAGE(G148:G159)</f>
        <v>6.48333333333334</v>
      </c>
      <c r="H160" s="31">
        <f>AVERAGE(H148:H159)</f>
        <v>6.48333333333334</v>
      </c>
      <c r="I160" s="33"/>
      <c r="J160" s="7"/>
      <c r="K160" s="7"/>
      <c r="L160" s="18">
        <f>L159-L158</f>
        <v>0.3766369047619</v>
      </c>
      <c r="M160" t="s" s="34">
        <v>15</v>
      </c>
    </row>
    <row r="161" ht="16.6" customHeight="1">
      <c r="A161" s="35"/>
      <c r="B161" t="s" s="36">
        <v>41</v>
      </c>
      <c r="C161" s="37"/>
      <c r="D161" s="39"/>
      <c r="E161" s="38"/>
      <c r="F161" s="37"/>
      <c r="G161" s="37"/>
      <c r="H161" s="39"/>
      <c r="I161" s="15"/>
      <c r="J161" s="40"/>
      <c r="K161" s="18"/>
      <c r="L161" s="18"/>
      <c r="M161" s="18"/>
    </row>
    <row r="162" ht="17.1" customHeight="1">
      <c r="A162" s="48"/>
      <c r="B162" s="49"/>
      <c r="C162" s="49"/>
      <c r="D162" s="49"/>
      <c r="E162" s="50"/>
      <c r="F162" s="49"/>
      <c r="G162" s="49"/>
      <c r="H162" s="51"/>
      <c r="I162" s="52"/>
      <c r="J162" s="40"/>
      <c r="K162" s="18"/>
      <c r="L162" s="18"/>
      <c r="M162" s="18"/>
    </row>
    <row r="163" ht="51.15" customHeight="1">
      <c r="A163" t="s" s="53">
        <v>42</v>
      </c>
      <c r="B163" t="s" s="54">
        <v>7</v>
      </c>
      <c r="C163" t="s" s="55">
        <v>43</v>
      </c>
      <c r="D163" t="s" s="56">
        <v>44</v>
      </c>
      <c r="E163" s="57"/>
      <c r="F163" t="s" s="58">
        <v>10</v>
      </c>
      <c r="G163" t="s" s="59">
        <v>45</v>
      </c>
      <c r="H163" t="s" s="60">
        <v>44</v>
      </c>
      <c r="I163" s="61"/>
      <c r="J163" s="52"/>
      <c r="K163" s="18"/>
      <c r="L163" s="18"/>
      <c r="M163" s="18"/>
    </row>
    <row r="164" ht="31.15" customHeight="1">
      <c r="A164" t="s" s="62">
        <v>46</v>
      </c>
      <c r="B164" s="63">
        <f>AVERAGE(B16,B32,B48,B64,B80,B96,B112,B128,B144,B160)</f>
        <v>20.6935185185185</v>
      </c>
      <c r="C164" s="64">
        <f>AVERAGE(C16,C32,C48,C64,C80,C96,C112,C128,C144,C160)</f>
        <v>21.0448214285714</v>
      </c>
      <c r="D164" s="65">
        <f>AVERAGE(D16,D32,D48,D64,D80,D96,D112,D128,D144,D160)</f>
        <v>21.3634527694528</v>
      </c>
      <c r="E164" s="66"/>
      <c r="F164" s="63">
        <f>AVERAGE(F16,F32,F48,F64,F80,F96,F112,F128,F144,F160)</f>
        <v>7.21111111111111</v>
      </c>
      <c r="G164" s="64">
        <f>AVERAGE(G16,G32,G48,G64,G80,G96,G112,G128,G144,G160)</f>
        <v>6.78083333333334</v>
      </c>
      <c r="H164" s="67">
        <f>AVERAGE(H16,H32,H48,H64,H80,H96,H112,H128,H144,H160)</f>
        <v>6.951386002886</v>
      </c>
      <c r="I164" s="68"/>
      <c r="J164" s="69"/>
      <c r="K164" s="70"/>
      <c r="L164" s="70"/>
      <c r="M164" s="70"/>
    </row>
    <row r="165" ht="8" customHeight="1">
      <c r="A165" s="71"/>
      <c r="B165" s="72"/>
      <c r="C165" s="73"/>
      <c r="D165" s="74"/>
      <c r="E165" s="74"/>
      <c r="F165" s="74"/>
      <c r="G165" s="74"/>
      <c r="H165" s="75"/>
      <c r="I165" s="76"/>
      <c r="J165" s="77"/>
      <c r="K165" s="78"/>
      <c r="L165" s="78"/>
      <c r="M165" s="78"/>
    </row>
    <row r="166" ht="51.15" customHeight="1">
      <c r="A166" t="s" s="79">
        <v>47</v>
      </c>
      <c r="B166" t="s" s="80">
        <v>48</v>
      </c>
      <c r="C166" t="s" s="81">
        <v>49</v>
      </c>
      <c r="D166" t="s" s="82">
        <v>44</v>
      </c>
      <c r="E166" s="83"/>
      <c r="F166" s="84"/>
      <c r="G166" s="85"/>
      <c r="H166" s="86"/>
      <c r="I166" s="87"/>
      <c r="J166" s="88"/>
      <c r="K166" s="89"/>
      <c r="L166" s="89"/>
      <c r="M166" s="89"/>
    </row>
    <row r="167" ht="31.15" customHeight="1">
      <c r="A167" t="s" s="90">
        <v>46</v>
      </c>
      <c r="B167" s="91">
        <f>AVERAGE(B164,F164)</f>
        <v>13.9523148148148</v>
      </c>
      <c r="C167" s="92">
        <f>AVERAGE(C164,G164)</f>
        <v>13.9128273809524</v>
      </c>
      <c r="D167" s="93">
        <f>AVERAGE(D164,H164)</f>
        <v>14.1574193861694</v>
      </c>
      <c r="E167" s="94"/>
      <c r="F167" s="95"/>
      <c r="G167" s="96"/>
      <c r="H167" s="97"/>
      <c r="I167" s="61"/>
      <c r="J167" s="98"/>
      <c r="K167" s="99"/>
      <c r="L167" s="99"/>
      <c r="M167" s="99"/>
    </row>
    <row r="168" ht="17.1" customHeight="1">
      <c r="A168" s="100"/>
      <c r="B168" s="101"/>
      <c r="C168" s="101"/>
      <c r="D168" s="101"/>
      <c r="E168" s="102"/>
      <c r="F168" s="102"/>
      <c r="G168" s="102"/>
      <c r="H168" s="102"/>
      <c r="I168" s="99"/>
      <c r="J168" s="103"/>
      <c r="K168" s="18"/>
      <c r="L168" s="18"/>
      <c r="M168" s="18"/>
    </row>
  </sheetData>
  <mergeCells count="10">
    <mergeCell ref="J1:K1"/>
    <mergeCell ref="J3:K16"/>
    <mergeCell ref="J35:K48"/>
    <mergeCell ref="J51:K64"/>
    <mergeCell ref="J83:K96"/>
    <mergeCell ref="J2:K2"/>
    <mergeCell ref="B2:D2"/>
    <mergeCell ref="F2:H2"/>
    <mergeCell ref="A1:H1"/>
    <mergeCell ref="F166:H167"/>
  </mergeCells>
  <pageMargins left="0.787401" right="0.787401" top="0.787401" bottom="0.787401" header="0.393701" footer="0.393701"/>
  <pageSetup firstPageNumber="1" fitToHeight="1" fitToWidth="1" scale="100" useFirstPageNumber="0" orientation="landscape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