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<sst xmlns="http://schemas.openxmlformats.org/spreadsheetml/2006/main" uniqueCount="91">
  <si>
    <r>
      <rPr>
        <b val="1"/>
        <sz val="12"/>
        <color indexed="12"/>
        <rFont val="Helvetica"/>
      </rPr>
      <t>Southern stations</t>
    </r>
    <r>
      <rPr>
        <b val="1"/>
        <sz val="12"/>
        <color indexed="8"/>
        <rFont val="Helvetica"/>
      </rPr>
      <t xml:space="preserve"> </t>
    </r>
    <r>
      <rPr>
        <b val="1"/>
        <sz val="12"/>
        <color indexed="13"/>
        <rFont val="Helvetica"/>
      </rPr>
      <t>Northern stations</t>
    </r>
  </si>
  <si>
    <t>1910-1963</t>
  </si>
  <si>
    <t>1964-2017</t>
  </si>
  <si>
    <t># change</t>
  </si>
  <si>
    <t>Average per year 1910-1963</t>
  </si>
  <si>
    <t>Average per year 1964-2017</t>
  </si>
  <si>
    <t>Adelaide</t>
  </si>
  <si>
    <t>RAW</t>
  </si>
  <si>
    <t>ACORN 1</t>
  </si>
  <si>
    <t>ACORN 2</t>
  </si>
  <si>
    <t># rainfall days</t>
  </si>
  <si>
    <t>Albany</t>
  </si>
  <si>
    <t>Alice Springs</t>
  </si>
  <si>
    <t>Bathurst</t>
  </si>
  <si>
    <t>Boulia</t>
  </si>
  <si>
    <t>Bourke</t>
  </si>
  <si>
    <t>Bridgetown</t>
  </si>
  <si>
    <t>Broome</t>
  </si>
  <si>
    <t>Bundaberg</t>
  </si>
  <si>
    <t>Burketown</t>
  </si>
  <si>
    <t>Cairns</t>
  </si>
  <si>
    <t>Cape Leeuwin</t>
  </si>
  <si>
    <t>Cape Moreton</t>
  </si>
  <si>
    <t>Cape Otway</t>
  </si>
  <si>
    <t>Carnarvon</t>
  </si>
  <si>
    <t>Charleville</t>
  </si>
  <si>
    <t>Charters Towers</t>
  </si>
  <si>
    <t>Cobar</t>
  </si>
  <si>
    <t>Darwin</t>
  </si>
  <si>
    <t>Deniliquin</t>
  </si>
  <si>
    <t>Eddystone Point</t>
  </si>
  <si>
    <t>Esperance</t>
  </si>
  <si>
    <t>Gabo Island</t>
  </si>
  <si>
    <t>Gayndah</t>
  </si>
  <si>
    <t>Georgetown</t>
  </si>
  <si>
    <t>Geraldton</t>
  </si>
  <si>
    <t>Halls Creek</t>
  </si>
  <si>
    <t>Inverell</t>
  </si>
  <si>
    <t>Kalgoorlie</t>
  </si>
  <si>
    <t>Katanning</t>
  </si>
  <si>
    <t>Kerang</t>
  </si>
  <si>
    <t>Launceston</t>
  </si>
  <si>
    <t>Longreach</t>
  </si>
  <si>
    <t>Low Head</t>
  </si>
  <si>
    <t>Mackay</t>
  </si>
  <si>
    <t>Marble Bar</t>
  </si>
  <si>
    <t>Marree</t>
  </si>
  <si>
    <t>Melbourne</t>
  </si>
  <si>
    <t>Mildura</t>
  </si>
  <si>
    <t>Miles</t>
  </si>
  <si>
    <t>Moree</t>
  </si>
  <si>
    <t>Moruya Heads</t>
  </si>
  <si>
    <t>Mount Gambier</t>
  </si>
  <si>
    <t>Normanton</t>
  </si>
  <si>
    <t>Palmerville</t>
  </si>
  <si>
    <t>Perth</t>
  </si>
  <si>
    <t>Port Lincoln</t>
  </si>
  <si>
    <t>Port Macquarie</t>
  </si>
  <si>
    <t>Richmond (Qld)</t>
  </si>
  <si>
    <t>Robe</t>
  </si>
  <si>
    <t>Sale</t>
  </si>
  <si>
    <t>Snowtown</t>
  </si>
  <si>
    <t>Sydney</t>
  </si>
  <si>
    <t>Tennant Creek</t>
  </si>
  <si>
    <t>Tibooburra</t>
  </si>
  <si>
    <t>Wagga Wagga</t>
  </si>
  <si>
    <t>Walgett</t>
  </si>
  <si>
    <t>Wandering</t>
  </si>
  <si>
    <t>Wilsons Promontory</t>
  </si>
  <si>
    <t>Yamba</t>
  </si>
  <si>
    <t>Totals</t>
  </si>
  <si>
    <t># 1910-1963</t>
  </si>
  <si>
    <t># 1964-2017</t>
  </si>
  <si>
    <t>% change</t>
  </si>
  <si>
    <t>Average pa 1910-1963</t>
  </si>
  <si>
    <t>Average pa 1964-2017</t>
  </si>
  <si>
    <t>RAW 40C+ days</t>
  </si>
  <si>
    <t>ACORN 1 40C+ days</t>
  </si>
  <si>
    <t>+10.98%</t>
  </si>
  <si>
    <t>ACORN 2 40C+ days</t>
  </si>
  <si>
    <t>+20.41%</t>
  </si>
  <si>
    <t>+5.65%</t>
  </si>
  <si>
    <t>19 northern stations</t>
  </si>
  <si>
    <t>+4.93%</t>
  </si>
  <si>
    <t>+15.72%</t>
  </si>
  <si>
    <t>+15.53%</t>
  </si>
  <si>
    <t>41 southern stations</t>
  </si>
  <si>
    <t>+8.37%</t>
  </si>
  <si>
    <t>+22.95%</t>
  </si>
  <si>
    <t>+35.73%</t>
  </si>
  <si>
    <t>+3.17%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</si>
</sst>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Helvetica"/>
    </font>
    <font>
      <sz val="12"/>
      <color indexed="8"/>
      <name val="Helvetica"/>
    </font>
    <font>
      <b val="1"/>
      <sz val="12"/>
      <color indexed="8"/>
      <name val="Helvetica"/>
    </font>
    <font>
      <b val="1"/>
      <sz val="12"/>
      <color indexed="12"/>
      <name val="Helvetica"/>
    </font>
    <font>
      <b val="1"/>
      <sz val="12"/>
      <color indexed="13"/>
      <name val="Helvetica"/>
    </font>
    <font>
      <b val="1"/>
      <sz val="13"/>
      <color indexed="8"/>
      <name val="Helvetica"/>
    </font>
    <font>
      <b val="1"/>
      <sz val="12"/>
      <color indexed="16"/>
      <name val="Helvetica"/>
    </font>
    <font>
      <b val="1"/>
      <sz val="12"/>
      <color indexed="18"/>
      <name val="Helvetica"/>
    </font>
    <font>
      <b val="1"/>
      <sz val="12"/>
      <color indexed="20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0" fontId="2" fillId="2" borderId="1" applyNumberFormat="1" applyFont="1" applyFill="1" applyBorder="1" applyAlignment="1" applyProtection="0">
      <alignment horizontal="center" vertical="center" wrapText="1"/>
    </xf>
    <xf numFmtId="49" fontId="3" fillId="3" borderId="2" applyNumberFormat="1" applyFont="1" applyFill="1" applyBorder="1" applyAlignment="1" applyProtection="0">
      <alignment horizontal="center" vertical="center" wrapText="1"/>
    </xf>
    <xf numFmtId="0" fontId="1" borderId="3" applyNumberFormat="1" applyFont="1" applyFill="0" applyBorder="1" applyAlignment="1" applyProtection="0">
      <alignment horizontal="center" vertical="center" wrapText="1"/>
    </xf>
    <xf numFmtId="0" fontId="1" borderId="4" applyNumberFormat="1" applyFont="1" applyFill="0" applyBorder="1" applyAlignment="1" applyProtection="0">
      <alignment horizontal="center" vertical="center" wrapText="1"/>
    </xf>
    <xf numFmtId="0" fontId="1" borderId="4" applyNumberFormat="0" applyFont="1" applyFill="0" applyBorder="1" applyAlignment="1" applyProtection="0">
      <alignment horizontal="center" vertical="center" wrapText="1"/>
    </xf>
    <xf numFmtId="49" fontId="2" fillId="3" borderId="5" applyNumberFormat="1" applyFont="1" applyFill="1" applyBorder="1" applyAlignment="1" applyProtection="0">
      <alignment horizontal="center" vertical="center" wrapText="1"/>
    </xf>
    <xf numFmtId="0" fontId="1" borderId="6" applyNumberFormat="1" applyFont="1" applyFill="0" applyBorder="1" applyAlignment="1" applyProtection="0">
      <alignment horizontal="center" vertical="center" wrapText="1"/>
    </xf>
    <xf numFmtId="0" fontId="1" borderId="7" applyNumberFormat="1" applyFont="1" applyFill="0" applyBorder="1" applyAlignment="1" applyProtection="0">
      <alignment horizontal="center" vertical="center" wrapText="1"/>
    </xf>
    <xf numFmtId="1" fontId="1" borderId="7" applyNumberFormat="1" applyFont="1" applyFill="0" applyBorder="1" applyAlignment="1" applyProtection="0">
      <alignment horizontal="center" vertical="center" wrapText="1"/>
    </xf>
    <xf numFmtId="4" fontId="1" borderId="7" applyNumberFormat="1" applyFont="1" applyFill="0" applyBorder="1" applyAlignment="1" applyProtection="0">
      <alignment horizontal="center" vertical="center" wrapText="1"/>
    </xf>
    <xf numFmtId="3" fontId="1" borderId="6" applyNumberFormat="1" applyFont="1" applyFill="0" applyBorder="1" applyAlignment="1" applyProtection="0">
      <alignment horizontal="center" vertical="center" wrapText="1"/>
    </xf>
    <xf numFmtId="3" fontId="1" borderId="7" applyNumberFormat="1" applyFont="1" applyFill="0" applyBorder="1" applyAlignment="1" applyProtection="0">
      <alignment horizontal="center" vertical="center" wrapText="1"/>
    </xf>
    <xf numFmtId="0" fontId="2" fillId="4" borderId="5" applyNumberFormat="0" applyFont="1" applyFill="1" applyBorder="1" applyAlignment="1" applyProtection="0">
      <alignment horizontal="center" vertical="center" wrapText="1"/>
    </xf>
    <xf numFmtId="0" fontId="1" fillId="4" borderId="6" applyNumberFormat="0" applyFont="1" applyFill="1" applyBorder="1" applyAlignment="1" applyProtection="0">
      <alignment horizontal="center" vertical="center" wrapText="1"/>
    </xf>
    <xf numFmtId="0" fontId="1" fillId="4" borderId="7" applyNumberFormat="0" applyFont="1" applyFill="1" applyBorder="1" applyAlignment="1" applyProtection="0">
      <alignment horizontal="center" vertical="center" wrapText="1"/>
    </xf>
    <xf numFmtId="1" fontId="1" fillId="4" borderId="7" applyNumberFormat="1" applyFont="1" applyFill="1" applyBorder="1" applyAlignment="1" applyProtection="0">
      <alignment horizontal="center" vertical="center" wrapText="1"/>
    </xf>
    <xf numFmtId="4" fontId="1" fillId="4" borderId="7" applyNumberFormat="1" applyFont="1" applyFill="1" applyBorder="1" applyAlignment="1" applyProtection="0">
      <alignment horizontal="center" vertical="center" wrapText="1"/>
    </xf>
    <xf numFmtId="49" fontId="3" fillId="3" borderId="5" applyNumberFormat="1" applyFont="1" applyFill="1" applyBorder="1" applyAlignment="1" applyProtection="0">
      <alignment horizontal="center" vertical="center" wrapText="1"/>
    </xf>
    <xf numFmtId="49" fontId="4" fillId="3" borderId="5" applyNumberFormat="1" applyFont="1" applyFill="1" applyBorder="1" applyAlignment="1" applyProtection="0">
      <alignment horizontal="center" vertical="center" wrapText="1"/>
    </xf>
    <xf numFmtId="2" fontId="1" fillId="4" borderId="7" applyNumberFormat="1" applyFont="1" applyFill="1" applyBorder="1" applyAlignment="1" applyProtection="0">
      <alignment horizontal="center" vertical="center" wrapText="1"/>
    </xf>
    <xf numFmtId="2" fontId="1" borderId="7" applyNumberFormat="1" applyFont="1" applyFill="0" applyBorder="1" applyAlignment="1" applyProtection="0">
      <alignment horizontal="center" vertical="center" wrapText="1"/>
    </xf>
    <xf numFmtId="0" fontId="1" borderId="6" applyNumberFormat="0" applyFont="1" applyFill="0" applyBorder="1" applyAlignment="1" applyProtection="0">
      <alignment horizontal="center" vertical="center" wrapText="1"/>
    </xf>
    <xf numFmtId="0" fontId="1" borderId="7" applyNumberFormat="0" applyFont="1" applyFill="0" applyBorder="1" applyAlignment="1" applyProtection="0">
      <alignment horizontal="center" vertical="center" wrapText="1"/>
    </xf>
    <xf numFmtId="49" fontId="5" fillId="3" borderId="5" applyNumberFormat="1" applyFont="1" applyFill="1" applyBorder="1" applyAlignment="1" applyProtection="0">
      <alignment horizontal="center" vertical="center" wrapText="1"/>
    </xf>
    <xf numFmtId="49" fontId="2" fillId="3" borderId="6" applyNumberFormat="1" applyFont="1" applyFill="1" applyBorder="1" applyAlignment="1" applyProtection="0">
      <alignment horizontal="center" vertical="center" wrapText="1"/>
    </xf>
    <xf numFmtId="49" fontId="2" fillId="3" borderId="7" applyNumberFormat="1" applyFont="1" applyFill="1" applyBorder="1" applyAlignment="1" applyProtection="0">
      <alignment horizontal="center" vertical="center" wrapText="1"/>
    </xf>
    <xf numFmtId="3" fontId="1" fillId="5" borderId="6" applyNumberFormat="1" applyFont="1" applyFill="1" applyBorder="1" applyAlignment="1" applyProtection="0">
      <alignment horizontal="center" vertical="center" wrapText="1"/>
    </xf>
    <xf numFmtId="3" fontId="1" fillId="5" borderId="7" applyNumberFormat="1" applyFont="1" applyFill="1" applyBorder="1" applyAlignment="1" applyProtection="0">
      <alignment horizontal="center" vertical="center" wrapText="1"/>
    </xf>
    <xf numFmtId="9" fontId="1" fillId="5" borderId="7" applyNumberFormat="1" applyFont="1" applyFill="1" applyBorder="1" applyAlignment="1" applyProtection="0">
      <alignment horizontal="center" vertical="center" wrapText="1"/>
    </xf>
    <xf numFmtId="4" fontId="1" fillId="5" borderId="7" applyNumberFormat="1" applyFont="1" applyFill="1" applyBorder="1" applyAlignment="1" applyProtection="0">
      <alignment horizontal="center" vertical="center" wrapText="1"/>
    </xf>
    <xf numFmtId="49" fontId="6" fillId="3" borderId="5" applyNumberFormat="1" applyFont="1" applyFill="1" applyBorder="1" applyAlignment="1" applyProtection="0">
      <alignment horizontal="center" vertical="center" wrapText="1"/>
    </xf>
    <xf numFmtId="3" fontId="1" fillId="6" borderId="6" applyNumberFormat="1" applyFont="1" applyFill="1" applyBorder="1" applyAlignment="1" applyProtection="0">
      <alignment horizontal="center" vertical="center" wrapText="1"/>
    </xf>
    <xf numFmtId="3" fontId="1" fillId="6" borderId="7" applyNumberFormat="1" applyFont="1" applyFill="1" applyBorder="1" applyAlignment="1" applyProtection="0">
      <alignment horizontal="center" vertical="center" wrapText="1"/>
    </xf>
    <xf numFmtId="49" fontId="1" fillId="6" borderId="7" applyNumberFormat="1" applyFont="1" applyFill="1" applyBorder="1" applyAlignment="1" applyProtection="0">
      <alignment horizontal="center" vertical="center" wrapText="1"/>
    </xf>
    <xf numFmtId="4" fontId="1" fillId="6" borderId="7" applyNumberFormat="1" applyFont="1" applyFill="1" applyBorder="1" applyAlignment="1" applyProtection="0">
      <alignment horizontal="center" vertical="center" wrapText="1"/>
    </xf>
    <xf numFmtId="49" fontId="7" fillId="3" borderId="5" applyNumberFormat="1" applyFont="1" applyFill="1" applyBorder="1" applyAlignment="1" applyProtection="0">
      <alignment horizontal="center" vertical="center" wrapText="1"/>
    </xf>
    <xf numFmtId="3" fontId="1" fillId="7" borderId="6" applyNumberFormat="1" applyFont="1" applyFill="1" applyBorder="1" applyAlignment="1" applyProtection="0">
      <alignment horizontal="center" vertical="center" wrapText="1"/>
    </xf>
    <xf numFmtId="3" fontId="1" fillId="7" borderId="7" applyNumberFormat="1" applyFont="1" applyFill="1" applyBorder="1" applyAlignment="1" applyProtection="0">
      <alignment horizontal="center" vertical="center" wrapText="1"/>
    </xf>
    <xf numFmtId="49" fontId="1" fillId="7" borderId="7" applyNumberFormat="1" applyFont="1" applyFill="1" applyBorder="1" applyAlignment="1" applyProtection="0">
      <alignment horizontal="center" vertical="center" wrapText="1"/>
    </xf>
    <xf numFmtId="4" fontId="1" fillId="7" borderId="7" applyNumberFormat="1" applyFont="1" applyFill="1" applyBorder="1" applyAlignment="1" applyProtection="0">
      <alignment horizontal="center" vertical="center" wrapText="1"/>
    </xf>
    <xf numFmtId="49" fontId="8" fillId="3" borderId="5" applyNumberFormat="1" applyFont="1" applyFill="1" applyBorder="1" applyAlignment="1" applyProtection="0">
      <alignment horizontal="center" vertical="center" wrapText="1"/>
    </xf>
    <xf numFmtId="3" fontId="1" fillId="8" borderId="6" applyNumberFormat="1" applyFont="1" applyFill="1" applyBorder="1" applyAlignment="1" applyProtection="0">
      <alignment horizontal="center" vertical="center" wrapText="1"/>
    </xf>
    <xf numFmtId="3" fontId="1" fillId="8" borderId="7" applyNumberFormat="1" applyFont="1" applyFill="1" applyBorder="1" applyAlignment="1" applyProtection="0">
      <alignment horizontal="center" vertical="center" wrapText="1"/>
    </xf>
    <xf numFmtId="49" fontId="1" fillId="8" borderId="7" applyNumberFormat="1" applyFont="1" applyFill="1" applyBorder="1" applyAlignment="1" applyProtection="0">
      <alignment horizontal="center" vertical="center" wrapText="1"/>
    </xf>
    <xf numFmtId="4" fontId="1" fillId="8" borderId="7" applyNumberFormat="1" applyFont="1" applyFill="1" applyBorder="1" applyAlignment="1" applyProtection="0">
      <alignment horizontal="center" vertical="center" wrapText="1"/>
    </xf>
    <xf numFmtId="3" fontId="1" fillId="4" borderId="6" applyNumberFormat="1" applyFont="1" applyFill="1" applyBorder="1" applyAlignment="1" applyProtection="0">
      <alignment horizontal="center" vertical="center" wrapText="1"/>
    </xf>
    <xf numFmtId="3" fontId="1" fillId="4" borderId="7" applyNumberFormat="1" applyFont="1" applyFill="1" applyBorder="1" applyAlignment="1" applyProtection="0">
      <alignment horizontal="center" vertical="center" wrapText="1"/>
    </xf>
    <xf numFmtId="10" fontId="1" fillId="5" borderId="7" applyNumberFormat="1" applyFont="1" applyFill="1" applyBorder="1" applyAlignment="1" applyProtection="0">
      <alignment horizontal="center" vertical="center" wrapText="1"/>
    </xf>
    <xf numFmtId="0" fontId="1" fillId="4" borderId="7" applyNumberFormat="1" applyFont="1" applyFill="1" applyBorder="1" applyAlignment="1" applyProtection="0">
      <alignment horizontal="center" vertical="center" wrapText="1"/>
    </xf>
    <xf numFmtId="49" fontId="1" fillId="5" borderId="7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ad3a3a"/>
      <rgbColor rgb="ff357ca2"/>
      <rgbColor rgb="ffdbdbdb"/>
      <rgbColor rgb="ffd7e5ec"/>
      <rgbColor rgb="ffc69300"/>
      <rgbColor rgb="fff5e5d0"/>
      <rgbColor rgb="ffce222b"/>
      <rgbColor rgb="fff5d3d5"/>
      <rgbColor rgb="ff578625"/>
      <rgbColor rgb="ffdde6d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79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6719" style="1" customWidth="1"/>
    <col min="2" max="2" width="12.1719" style="1" customWidth="1"/>
    <col min="3" max="3" width="12.1719" style="1" customWidth="1"/>
    <col min="4" max="4" width="12.1719" style="1" customWidth="1"/>
    <col min="5" max="5" width="12.1719" style="1" customWidth="1"/>
    <col min="6" max="6" width="12.1719" style="1" customWidth="1"/>
    <col min="7" max="7" width="12.1719" style="1" customWidth="1"/>
    <col min="8" max="256" width="16.3516" style="1" customWidth="1"/>
  </cols>
  <sheetData>
    <row r="1" ht="53.35" customHeight="1">
      <c r="A1" t="s" s="2">
        <v>0</v>
      </c>
      <c r="B1" t="s" s="3">
        <v>1</v>
      </c>
      <c r="C1" t="s" s="3">
        <v>2</v>
      </c>
      <c r="D1" t="s" s="2">
        <v>3</v>
      </c>
      <c r="E1" t="s" s="2">
        <v>4</v>
      </c>
      <c r="F1" t="s" s="2">
        <v>5</v>
      </c>
      <c r="G1" s="4"/>
    </row>
    <row r="2" ht="22.55" customHeight="1">
      <c r="A2" t="s" s="5">
        <v>6</v>
      </c>
      <c r="B2" s="6"/>
      <c r="C2" s="7"/>
      <c r="D2" s="8"/>
      <c r="E2" s="7"/>
      <c r="F2" s="7"/>
      <c r="G2" s="7"/>
    </row>
    <row r="3" ht="22.35" customHeight="1">
      <c r="A3" t="s" s="9">
        <v>7</v>
      </c>
      <c r="B3" s="10">
        <v>118</v>
      </c>
      <c r="C3" s="11">
        <v>159</v>
      </c>
      <c r="D3" s="12">
        <f>C3-B3</f>
        <v>41</v>
      </c>
      <c r="E3" s="13">
        <f>B3/54</f>
        <v>2.185185185185185</v>
      </c>
      <c r="F3" s="13">
        <f>C3/54</f>
        <v>2.944444444444445</v>
      </c>
      <c r="G3" s="11"/>
    </row>
    <row r="4" ht="22.35" customHeight="1">
      <c r="A4" t="s" s="9">
        <v>8</v>
      </c>
      <c r="B4" s="10">
        <v>173</v>
      </c>
      <c r="C4" s="11">
        <v>188</v>
      </c>
      <c r="D4" s="12">
        <f>C4-B4</f>
        <v>15</v>
      </c>
      <c r="E4" s="13">
        <f>B4/54</f>
        <v>3.203703703703704</v>
      </c>
      <c r="F4" s="13">
        <f>C4/54</f>
        <v>3.481481481481481</v>
      </c>
      <c r="G4" s="11"/>
    </row>
    <row r="5" ht="22.35" customHeight="1">
      <c r="A5" t="s" s="9">
        <v>9</v>
      </c>
      <c r="B5" s="10">
        <v>131</v>
      </c>
      <c r="C5" s="11">
        <v>171</v>
      </c>
      <c r="D5" s="12">
        <f>C5-B5</f>
        <v>40</v>
      </c>
      <c r="E5" s="13">
        <f>B5/54</f>
        <v>2.425925925925926</v>
      </c>
      <c r="F5" s="13">
        <f>C5/54</f>
        <v>3.166666666666667</v>
      </c>
      <c r="G5" s="11"/>
    </row>
    <row r="6" ht="22.35" customHeight="1">
      <c r="A6" t="s" s="9">
        <v>10</v>
      </c>
      <c r="B6" s="14">
        <v>6607</v>
      </c>
      <c r="C6" s="15">
        <v>6521</v>
      </c>
      <c r="D6" s="15">
        <f>C6-B6</f>
        <v>-86</v>
      </c>
      <c r="E6" s="13">
        <f>B6/54</f>
        <v>122.3518518518518</v>
      </c>
      <c r="F6" s="13">
        <f>C6/54</f>
        <v>120.7592592592593</v>
      </c>
      <c r="G6" s="11"/>
    </row>
    <row r="7" ht="22.35" customHeight="1">
      <c r="A7" s="16"/>
      <c r="B7" s="17"/>
      <c r="C7" s="18"/>
      <c r="D7" s="19"/>
      <c r="E7" s="20"/>
      <c r="F7" s="20"/>
      <c r="G7" s="18"/>
    </row>
    <row r="8" ht="22.35" customHeight="1">
      <c r="A8" t="s" s="21">
        <v>11</v>
      </c>
      <c r="B8" s="10"/>
      <c r="C8" s="11"/>
      <c r="D8" s="12"/>
      <c r="E8" s="13">
        <f>B8/54</f>
        <v>0</v>
      </c>
      <c r="F8" s="13">
        <f>C8/54</f>
        <v>0</v>
      </c>
      <c r="G8" s="11"/>
    </row>
    <row r="9" ht="22.35" customHeight="1">
      <c r="A9" t="s" s="9">
        <v>7</v>
      </c>
      <c r="B9" s="10">
        <v>11</v>
      </c>
      <c r="C9" s="11">
        <v>37</v>
      </c>
      <c r="D9" s="12">
        <f>C9-B9</f>
        <v>26</v>
      </c>
      <c r="E9" s="13">
        <f>B9/54</f>
        <v>0.2037037037037037</v>
      </c>
      <c r="F9" s="13">
        <f>C9/54</f>
        <v>0.6851851851851852</v>
      </c>
      <c r="G9" s="11"/>
    </row>
    <row r="10" ht="22.35" customHeight="1">
      <c r="A10" t="s" s="9">
        <v>8</v>
      </c>
      <c r="B10" s="10">
        <v>76</v>
      </c>
      <c r="C10" s="11">
        <v>39</v>
      </c>
      <c r="D10" s="12">
        <f>C10-B10</f>
        <v>-37</v>
      </c>
      <c r="E10" s="13">
        <f>B10/54</f>
        <v>1.407407407407407</v>
      </c>
      <c r="F10" s="13">
        <f>C10/54</f>
        <v>0.7222222222222222</v>
      </c>
      <c r="G10" s="11"/>
    </row>
    <row r="11" ht="22.35" customHeight="1">
      <c r="A11" t="s" s="9">
        <v>9</v>
      </c>
      <c r="B11" s="10">
        <v>57</v>
      </c>
      <c r="C11" s="11">
        <v>41</v>
      </c>
      <c r="D11" s="12">
        <f>C11-B11</f>
        <v>-16</v>
      </c>
      <c r="E11" s="13">
        <f>B11/54</f>
        <v>1.055555555555556</v>
      </c>
      <c r="F11" s="13">
        <f>C11/54</f>
        <v>0.7592592592592593</v>
      </c>
      <c r="G11" s="11"/>
    </row>
    <row r="12" ht="22.35" customHeight="1">
      <c r="A12" t="s" s="9">
        <v>10</v>
      </c>
      <c r="B12" s="14">
        <v>9644</v>
      </c>
      <c r="C12" s="15">
        <v>9834</v>
      </c>
      <c r="D12" s="15">
        <f>C12-B12</f>
        <v>190</v>
      </c>
      <c r="E12" s="13">
        <f>B12/54</f>
        <v>178.5925925925926</v>
      </c>
      <c r="F12" s="13">
        <f>C12/54</f>
        <v>182.1111111111111</v>
      </c>
      <c r="G12" s="11"/>
    </row>
    <row r="13" ht="22.35" customHeight="1">
      <c r="A13" s="16"/>
      <c r="B13" s="17"/>
      <c r="C13" s="18"/>
      <c r="D13" s="19"/>
      <c r="E13" s="20"/>
      <c r="F13" s="20"/>
      <c r="G13" s="18"/>
    </row>
    <row r="14" ht="22.35" customHeight="1">
      <c r="A14" t="s" s="22">
        <v>12</v>
      </c>
      <c r="B14" s="10"/>
      <c r="C14" s="11"/>
      <c r="D14" s="12"/>
      <c r="E14" s="13">
        <f>B14/54</f>
        <v>0</v>
      </c>
      <c r="F14" s="13">
        <f>C14/54</f>
        <v>0</v>
      </c>
      <c r="G14" s="11"/>
    </row>
    <row r="15" ht="22.35" customHeight="1">
      <c r="A15" t="s" s="9">
        <v>7</v>
      </c>
      <c r="B15" s="10">
        <v>604</v>
      </c>
      <c r="C15" s="11">
        <v>922</v>
      </c>
      <c r="D15" s="12">
        <f>C15-B15</f>
        <v>318</v>
      </c>
      <c r="E15" s="13">
        <f>B15/54</f>
        <v>11.18518518518519</v>
      </c>
      <c r="F15" s="13">
        <f>C15/54</f>
        <v>17.07407407407407</v>
      </c>
      <c r="G15" s="11"/>
    </row>
    <row r="16" ht="22.35" customHeight="1">
      <c r="A16" t="s" s="9">
        <v>8</v>
      </c>
      <c r="B16" s="10">
        <v>499</v>
      </c>
      <c r="C16" s="11">
        <v>922</v>
      </c>
      <c r="D16" s="12">
        <f>C16-B16</f>
        <v>423</v>
      </c>
      <c r="E16" s="13">
        <f>B16/54</f>
        <v>9.24074074074074</v>
      </c>
      <c r="F16" s="13">
        <f>C16/54</f>
        <v>17.07407407407407</v>
      </c>
      <c r="G16" s="11"/>
    </row>
    <row r="17" ht="22.35" customHeight="1">
      <c r="A17" t="s" s="9">
        <v>9</v>
      </c>
      <c r="B17" s="10">
        <v>355</v>
      </c>
      <c r="C17" s="11">
        <v>877</v>
      </c>
      <c r="D17" s="12">
        <f>C17-B17</f>
        <v>522</v>
      </c>
      <c r="E17" s="13">
        <f>B17/54</f>
        <v>6.574074074074074</v>
      </c>
      <c r="F17" s="13">
        <f>C17/54</f>
        <v>16.24074074074074</v>
      </c>
      <c r="G17" s="11"/>
    </row>
    <row r="18" ht="22.35" customHeight="1">
      <c r="A18" t="s" s="9">
        <v>10</v>
      </c>
      <c r="B18" s="14">
        <v>1756</v>
      </c>
      <c r="C18" s="15">
        <v>2123</v>
      </c>
      <c r="D18" s="15">
        <f>C18-B18</f>
        <v>367</v>
      </c>
      <c r="E18" s="13">
        <f>B18/54</f>
        <v>32.51851851851852</v>
      </c>
      <c r="F18" s="13">
        <f>C18/54</f>
        <v>39.31481481481482</v>
      </c>
      <c r="G18" s="11"/>
    </row>
    <row r="19" ht="22.35" customHeight="1">
      <c r="A19" s="16"/>
      <c r="B19" s="17"/>
      <c r="C19" s="18"/>
      <c r="D19" s="19"/>
      <c r="E19" s="20"/>
      <c r="F19" s="20"/>
      <c r="G19" s="18"/>
    </row>
    <row r="20" ht="22.35" customHeight="1">
      <c r="A20" t="s" s="21">
        <v>13</v>
      </c>
      <c r="B20" s="10"/>
      <c r="C20" s="11"/>
      <c r="D20" s="12"/>
      <c r="E20" s="13">
        <f>B20/54</f>
        <v>0</v>
      </c>
      <c r="F20" s="13">
        <f>C20/54</f>
        <v>0</v>
      </c>
      <c r="G20" s="11"/>
    </row>
    <row r="21" ht="22.35" customHeight="1">
      <c r="A21" t="s" s="9">
        <v>7</v>
      </c>
      <c r="B21" s="10">
        <v>4</v>
      </c>
      <c r="C21" s="11">
        <v>3</v>
      </c>
      <c r="D21" s="12">
        <f>C21-B21</f>
        <v>-1</v>
      </c>
      <c r="E21" s="13">
        <f>B21/54</f>
        <v>0.07407407407407407</v>
      </c>
      <c r="F21" s="13">
        <f>C21/54</f>
        <v>0.05555555555555555</v>
      </c>
      <c r="G21" s="11"/>
    </row>
    <row r="22" ht="22.35" customHeight="1">
      <c r="A22" t="s" s="9">
        <v>8</v>
      </c>
      <c r="B22" s="10">
        <v>4</v>
      </c>
      <c r="C22" s="11">
        <v>3</v>
      </c>
      <c r="D22" s="12">
        <f>C22-B22</f>
        <v>-1</v>
      </c>
      <c r="E22" s="13">
        <f>B22/54</f>
        <v>0.07407407407407407</v>
      </c>
      <c r="F22" s="13">
        <f>C22/54</f>
        <v>0.05555555555555555</v>
      </c>
      <c r="G22" s="11"/>
    </row>
    <row r="23" ht="22.35" customHeight="1">
      <c r="A23" t="s" s="9">
        <v>9</v>
      </c>
      <c r="B23" s="10">
        <v>6</v>
      </c>
      <c r="C23" s="11">
        <v>3</v>
      </c>
      <c r="D23" s="12">
        <f>C23-B23</f>
        <v>-3</v>
      </c>
      <c r="E23" s="13">
        <f>B23/54</f>
        <v>0.1111111111111111</v>
      </c>
      <c r="F23" s="13">
        <f>C23/54</f>
        <v>0.05555555555555555</v>
      </c>
      <c r="G23" s="11"/>
    </row>
    <row r="24" ht="22.35" customHeight="1">
      <c r="A24" t="s" s="9">
        <v>10</v>
      </c>
      <c r="B24" s="14">
        <v>5310</v>
      </c>
      <c r="C24" s="15">
        <v>5923</v>
      </c>
      <c r="D24" s="15">
        <f>C24-B24</f>
        <v>613</v>
      </c>
      <c r="E24" s="13">
        <f>B24/54</f>
        <v>98.33333333333333</v>
      </c>
      <c r="F24" s="13">
        <f>C24/54</f>
        <v>109.6851851851852</v>
      </c>
      <c r="G24" s="11"/>
    </row>
    <row r="25" ht="22.35" customHeight="1">
      <c r="A25" s="16"/>
      <c r="B25" s="17"/>
      <c r="C25" s="18"/>
      <c r="D25" s="19"/>
      <c r="E25" s="20"/>
      <c r="F25" s="20"/>
      <c r="G25" s="18"/>
    </row>
    <row r="26" ht="22.35" customHeight="1">
      <c r="A26" t="s" s="22">
        <v>14</v>
      </c>
      <c r="B26" s="10"/>
      <c r="C26" s="11"/>
      <c r="D26" s="12"/>
      <c r="E26" s="13">
        <f>B26/54</f>
        <v>0</v>
      </c>
      <c r="F26" s="13">
        <f>C26/54</f>
        <v>0</v>
      </c>
      <c r="G26" s="11"/>
    </row>
    <row r="27" ht="22.35" customHeight="1">
      <c r="A27" t="s" s="9">
        <v>7</v>
      </c>
      <c r="B27" s="14">
        <v>2515</v>
      </c>
      <c r="C27" s="15">
        <v>2374</v>
      </c>
      <c r="D27" s="12">
        <f>C27-B27</f>
        <v>-141</v>
      </c>
      <c r="E27" s="13">
        <f>B27/54</f>
        <v>46.57407407407408</v>
      </c>
      <c r="F27" s="13">
        <f>C27/54</f>
        <v>43.96296296296296</v>
      </c>
      <c r="G27" s="11"/>
    </row>
    <row r="28" ht="22.35" customHeight="1">
      <c r="A28" t="s" s="9">
        <v>8</v>
      </c>
      <c r="B28" s="14">
        <v>1789</v>
      </c>
      <c r="C28" s="15">
        <v>2447</v>
      </c>
      <c r="D28" s="12">
        <f>C28-B28</f>
        <v>658</v>
      </c>
      <c r="E28" s="13">
        <f>B28/54</f>
        <v>33.12962962962963</v>
      </c>
      <c r="F28" s="13">
        <f>C28/54</f>
        <v>45.31481481481482</v>
      </c>
      <c r="G28" s="11"/>
    </row>
    <row r="29" ht="22.35" customHeight="1">
      <c r="A29" t="s" s="9">
        <v>9</v>
      </c>
      <c r="B29" s="14">
        <v>1375</v>
      </c>
      <c r="C29" s="15">
        <v>2125</v>
      </c>
      <c r="D29" s="12">
        <f>C29-B29</f>
        <v>750</v>
      </c>
      <c r="E29" s="13">
        <f>B29/54</f>
        <v>25.46296296296296</v>
      </c>
      <c r="F29" s="13">
        <f>C29/54</f>
        <v>39.35185185185185</v>
      </c>
      <c r="G29" s="11"/>
    </row>
    <row r="30" ht="22.35" customHeight="1">
      <c r="A30" t="s" s="9">
        <v>10</v>
      </c>
      <c r="B30" s="14">
        <v>1485</v>
      </c>
      <c r="C30" s="15">
        <v>1794</v>
      </c>
      <c r="D30" s="15">
        <f>C30-B30</f>
        <v>309</v>
      </c>
      <c r="E30" s="13">
        <f>B30/54</f>
        <v>27.5</v>
      </c>
      <c r="F30" s="13">
        <f>C30/54</f>
        <v>33.22222222222222</v>
      </c>
      <c r="G30" s="11"/>
    </row>
    <row r="31" ht="22.35" customHeight="1">
      <c r="A31" s="16"/>
      <c r="B31" s="17"/>
      <c r="C31" s="18"/>
      <c r="D31" s="23"/>
      <c r="E31" s="20"/>
      <c r="F31" s="20"/>
      <c r="G31" s="18"/>
    </row>
    <row r="32" ht="22.35" customHeight="1">
      <c r="A32" t="s" s="21">
        <v>15</v>
      </c>
      <c r="B32" s="10"/>
      <c r="C32" s="11"/>
      <c r="D32" s="24"/>
      <c r="E32" s="13">
        <f>B32/54</f>
        <v>0</v>
      </c>
      <c r="F32" s="13">
        <f>C32/54</f>
        <v>0</v>
      </c>
      <c r="G32" s="11"/>
    </row>
    <row r="33" ht="22.35" customHeight="1">
      <c r="A33" t="s" s="9">
        <v>7</v>
      </c>
      <c r="B33" s="14">
        <v>1094</v>
      </c>
      <c r="C33" s="11">
        <v>815</v>
      </c>
      <c r="D33" s="12">
        <f>C33-B33</f>
        <v>-279</v>
      </c>
      <c r="E33" s="13">
        <f>B33/54</f>
        <v>20.25925925925926</v>
      </c>
      <c r="F33" s="13">
        <f>C33/54</f>
        <v>15.09259259259259</v>
      </c>
      <c r="G33" s="11"/>
    </row>
    <row r="34" ht="22.35" customHeight="1">
      <c r="A34" t="s" s="9">
        <v>8</v>
      </c>
      <c r="B34" s="10">
        <v>846</v>
      </c>
      <c r="C34" s="11">
        <v>881</v>
      </c>
      <c r="D34" s="12">
        <f>C34-B34</f>
        <v>35</v>
      </c>
      <c r="E34" s="13">
        <f>B34/54</f>
        <v>15.66666666666667</v>
      </c>
      <c r="F34" s="13">
        <f>C34/54</f>
        <v>16.31481481481481</v>
      </c>
      <c r="G34" s="11"/>
    </row>
    <row r="35" ht="22.35" customHeight="1">
      <c r="A35" t="s" s="9">
        <v>9</v>
      </c>
      <c r="B35" s="10">
        <v>670</v>
      </c>
      <c r="C35" s="11">
        <v>919</v>
      </c>
      <c r="D35" s="12">
        <f>C35-B35</f>
        <v>249</v>
      </c>
      <c r="E35" s="13">
        <f>B35/54</f>
        <v>12.40740740740741</v>
      </c>
      <c r="F35" s="13">
        <f>C35/54</f>
        <v>17.01851851851852</v>
      </c>
      <c r="G35" s="11"/>
    </row>
    <row r="36" ht="22.35" customHeight="1">
      <c r="A36" t="s" s="9">
        <v>10</v>
      </c>
      <c r="B36" s="14">
        <v>2493</v>
      </c>
      <c r="C36" s="15">
        <v>2950</v>
      </c>
      <c r="D36" s="15">
        <f>C36-B36</f>
        <v>457</v>
      </c>
      <c r="E36" s="13">
        <f>B36/54</f>
        <v>46.16666666666666</v>
      </c>
      <c r="F36" s="13">
        <f>C36/54</f>
        <v>54.62962962962963</v>
      </c>
      <c r="G36" s="11"/>
    </row>
    <row r="37" ht="22.35" customHeight="1">
      <c r="A37" s="16"/>
      <c r="B37" s="17"/>
      <c r="C37" s="18"/>
      <c r="D37" s="18"/>
      <c r="E37" s="20"/>
      <c r="F37" s="20"/>
      <c r="G37" s="18"/>
    </row>
    <row r="38" ht="22.35" customHeight="1">
      <c r="A38" t="s" s="21">
        <v>16</v>
      </c>
      <c r="B38" s="10"/>
      <c r="C38" s="11"/>
      <c r="D38" s="11"/>
      <c r="E38" s="13">
        <f>B38/54</f>
        <v>0</v>
      </c>
      <c r="F38" s="13">
        <f>C38/54</f>
        <v>0</v>
      </c>
      <c r="G38" s="11"/>
    </row>
    <row r="39" ht="22.35" customHeight="1">
      <c r="A39" t="s" s="9">
        <v>7</v>
      </c>
      <c r="B39" s="10">
        <v>71</v>
      </c>
      <c r="C39" s="11">
        <v>53</v>
      </c>
      <c r="D39" s="12">
        <f>C39-B39</f>
        <v>-18</v>
      </c>
      <c r="E39" s="13">
        <f>B39/54</f>
        <v>1.314814814814815</v>
      </c>
      <c r="F39" s="13">
        <f>C39/54</f>
        <v>0.9814814814814815</v>
      </c>
      <c r="G39" s="11"/>
    </row>
    <row r="40" ht="22.35" customHeight="1">
      <c r="A40" t="s" s="9">
        <v>8</v>
      </c>
      <c r="B40" s="10">
        <v>42</v>
      </c>
      <c r="C40" s="11">
        <v>51</v>
      </c>
      <c r="D40" s="12">
        <f>C40-B40</f>
        <v>9</v>
      </c>
      <c r="E40" s="13">
        <f>B40/54</f>
        <v>0.7777777777777778</v>
      </c>
      <c r="F40" s="13">
        <f>C40/54</f>
        <v>0.9444444444444444</v>
      </c>
      <c r="G40" s="11"/>
    </row>
    <row r="41" ht="22.35" customHeight="1">
      <c r="A41" t="s" s="9">
        <v>9</v>
      </c>
      <c r="B41" s="10">
        <v>53</v>
      </c>
      <c r="C41" s="11">
        <v>43</v>
      </c>
      <c r="D41" s="12">
        <f>C41-B41</f>
        <v>-10</v>
      </c>
      <c r="E41" s="13">
        <f>B41/54</f>
        <v>0.9814814814814815</v>
      </c>
      <c r="F41" s="13">
        <f>C41/54</f>
        <v>0.7962962962962963</v>
      </c>
      <c r="G41" s="11"/>
    </row>
    <row r="42" ht="22.35" customHeight="1">
      <c r="A42" t="s" s="9">
        <v>10</v>
      </c>
      <c r="B42" s="14">
        <v>7329</v>
      </c>
      <c r="C42" s="15">
        <v>7833</v>
      </c>
      <c r="D42" s="15">
        <f>C42-B42</f>
        <v>504</v>
      </c>
      <c r="E42" s="13">
        <f>B42/54</f>
        <v>135.7222222222222</v>
      </c>
      <c r="F42" s="13">
        <f>C42/54</f>
        <v>145.0555555555555</v>
      </c>
      <c r="G42" s="11"/>
    </row>
    <row r="43" ht="22.35" customHeight="1">
      <c r="A43" s="16"/>
      <c r="B43" s="17"/>
      <c r="C43" s="18"/>
      <c r="D43" s="18"/>
      <c r="E43" s="20"/>
      <c r="F43" s="20"/>
      <c r="G43" s="18"/>
    </row>
    <row r="44" ht="22.35" customHeight="1">
      <c r="A44" t="s" s="22">
        <v>17</v>
      </c>
      <c r="B44" s="10"/>
      <c r="C44" s="11"/>
      <c r="D44" s="11"/>
      <c r="E44" s="13"/>
      <c r="F44" s="13"/>
      <c r="G44" s="11"/>
    </row>
    <row r="45" ht="22.35" customHeight="1">
      <c r="A45" t="s" s="9">
        <v>7</v>
      </c>
      <c r="B45" s="10">
        <v>180</v>
      </c>
      <c r="C45" s="11">
        <v>243</v>
      </c>
      <c r="D45" s="12">
        <f>C45-B45</f>
        <v>63</v>
      </c>
      <c r="E45" s="13">
        <f>B45/54</f>
        <v>3.333333333333333</v>
      </c>
      <c r="F45" s="13">
        <f>C45/54</f>
        <v>4.5</v>
      </c>
      <c r="G45" s="11"/>
    </row>
    <row r="46" ht="22.35" customHeight="1">
      <c r="A46" t="s" s="9">
        <v>8</v>
      </c>
      <c r="B46" s="10">
        <v>178</v>
      </c>
      <c r="C46" s="11">
        <v>243</v>
      </c>
      <c r="D46" s="12">
        <f>C46-B46</f>
        <v>65</v>
      </c>
      <c r="E46" s="13">
        <f>B46/54</f>
        <v>3.296296296296296</v>
      </c>
      <c r="F46" s="13">
        <f>C46/54</f>
        <v>4.5</v>
      </c>
      <c r="G46" s="11"/>
    </row>
    <row r="47" ht="22.35" customHeight="1">
      <c r="A47" t="s" s="9">
        <v>9</v>
      </c>
      <c r="B47" s="10">
        <v>116</v>
      </c>
      <c r="C47" s="11">
        <v>234</v>
      </c>
      <c r="D47" s="12">
        <f>C47-B47</f>
        <v>118</v>
      </c>
      <c r="E47" s="13">
        <f>B47/54</f>
        <v>2.148148148148148</v>
      </c>
      <c r="F47" s="13">
        <f>C47/54</f>
        <v>4.333333333333333</v>
      </c>
      <c r="G47" s="11"/>
    </row>
    <row r="48" ht="22.35" customHeight="1">
      <c r="A48" t="s" s="9">
        <v>10</v>
      </c>
      <c r="B48" s="14">
        <v>2146</v>
      </c>
      <c r="C48" s="15">
        <v>2966</v>
      </c>
      <c r="D48" s="15">
        <f>C48-B48</f>
        <v>820</v>
      </c>
      <c r="E48" s="13">
        <f>B48/54</f>
        <v>39.74074074074074</v>
      </c>
      <c r="F48" s="13">
        <f>C48/54</f>
        <v>54.92592592592592</v>
      </c>
      <c r="G48" s="11"/>
    </row>
    <row r="49" ht="22.35" customHeight="1">
      <c r="A49" s="16"/>
      <c r="B49" s="17"/>
      <c r="C49" s="18"/>
      <c r="D49" s="18"/>
      <c r="E49" s="20"/>
      <c r="F49" s="20"/>
      <c r="G49" s="18"/>
    </row>
    <row r="50" ht="22.35" customHeight="1">
      <c r="A50" t="s" s="22">
        <v>18</v>
      </c>
      <c r="B50" s="10"/>
      <c r="C50" s="11"/>
      <c r="D50" s="11"/>
      <c r="E50" s="13"/>
      <c r="F50" s="13"/>
      <c r="G50" s="11"/>
    </row>
    <row r="51" ht="22.35" customHeight="1">
      <c r="A51" t="s" s="9">
        <v>7</v>
      </c>
      <c r="B51" s="10">
        <v>0</v>
      </c>
      <c r="C51" s="11">
        <v>0</v>
      </c>
      <c r="D51" s="12">
        <f>C51-B51</f>
        <v>0</v>
      </c>
      <c r="E51" s="13">
        <f>B51/54</f>
        <v>0</v>
      </c>
      <c r="F51" s="13">
        <f>C51/54</f>
        <v>0</v>
      </c>
      <c r="G51" s="11"/>
    </row>
    <row r="52" ht="22.35" customHeight="1">
      <c r="A52" t="s" s="9">
        <v>8</v>
      </c>
      <c r="B52" s="10">
        <v>0</v>
      </c>
      <c r="C52" s="11">
        <v>0</v>
      </c>
      <c r="D52" s="12">
        <f>C52-B52</f>
        <v>0</v>
      </c>
      <c r="E52" s="13">
        <f>B52/54</f>
        <v>0</v>
      </c>
      <c r="F52" s="13">
        <f>C52/54</f>
        <v>0</v>
      </c>
      <c r="G52" s="11"/>
    </row>
    <row r="53" ht="22.35" customHeight="1">
      <c r="A53" t="s" s="9">
        <v>9</v>
      </c>
      <c r="B53" s="10">
        <v>0</v>
      </c>
      <c r="C53" s="11">
        <v>0</v>
      </c>
      <c r="D53" s="12">
        <f>C53-B53</f>
        <v>0</v>
      </c>
      <c r="E53" s="13">
        <f>B53/54</f>
        <v>0</v>
      </c>
      <c r="F53" s="13">
        <f>C53/54</f>
        <v>0</v>
      </c>
      <c r="G53" s="11"/>
    </row>
    <row r="54" ht="22.35" customHeight="1">
      <c r="A54" t="s" s="9">
        <v>10</v>
      </c>
      <c r="B54" s="14">
        <v>5073</v>
      </c>
      <c r="C54" s="15">
        <v>5554</v>
      </c>
      <c r="D54" s="15">
        <f>C54-B54</f>
        <v>481</v>
      </c>
      <c r="E54" s="13">
        <f>B54/54</f>
        <v>93.94444444444444</v>
      </c>
      <c r="F54" s="13">
        <f>C54/54</f>
        <v>102.8518518518518</v>
      </c>
      <c r="G54" s="11"/>
    </row>
    <row r="55" ht="22.35" customHeight="1">
      <c r="A55" s="16"/>
      <c r="B55" s="17"/>
      <c r="C55" s="18"/>
      <c r="D55" s="18"/>
      <c r="E55" s="20"/>
      <c r="F55" s="20"/>
      <c r="G55" s="18"/>
    </row>
    <row r="56" ht="22.35" customHeight="1">
      <c r="A56" t="s" s="22">
        <v>19</v>
      </c>
      <c r="B56" s="10"/>
      <c r="C56" s="11"/>
      <c r="D56" s="11"/>
      <c r="E56" s="13"/>
      <c r="F56" s="13"/>
      <c r="G56" s="11"/>
    </row>
    <row r="57" ht="22.35" customHeight="1">
      <c r="A57" t="s" s="9">
        <v>7</v>
      </c>
      <c r="B57" s="10">
        <v>241</v>
      </c>
      <c r="C57" s="11">
        <v>293</v>
      </c>
      <c r="D57" s="12">
        <f>C57-B57</f>
        <v>52</v>
      </c>
      <c r="E57" s="13">
        <f>B57/54</f>
        <v>4.462962962962963</v>
      </c>
      <c r="F57" s="13">
        <f>C57/54</f>
        <v>5.425925925925926</v>
      </c>
      <c r="G57" s="11"/>
    </row>
    <row r="58" ht="22.35" customHeight="1">
      <c r="A58" t="s" s="9">
        <v>8</v>
      </c>
      <c r="B58" s="10">
        <v>116</v>
      </c>
      <c r="C58" s="11">
        <v>286</v>
      </c>
      <c r="D58" s="12">
        <f>C58-B58</f>
        <v>170</v>
      </c>
      <c r="E58" s="13">
        <f>B58/54</f>
        <v>2.148148148148148</v>
      </c>
      <c r="F58" s="13">
        <f>C58/54</f>
        <v>5.296296296296297</v>
      </c>
      <c r="G58" s="11"/>
    </row>
    <row r="59" ht="22.35" customHeight="1">
      <c r="A59" t="s" s="9">
        <v>9</v>
      </c>
      <c r="B59" s="10">
        <v>383</v>
      </c>
      <c r="C59" s="11">
        <v>394</v>
      </c>
      <c r="D59" s="12">
        <f>C59-B59</f>
        <v>11</v>
      </c>
      <c r="E59" s="13">
        <f>B59/54</f>
        <v>7.092592592592593</v>
      </c>
      <c r="F59" s="13">
        <f>C59/54</f>
        <v>7.296296296296297</v>
      </c>
      <c r="G59" s="11"/>
    </row>
    <row r="60" ht="22.35" customHeight="1">
      <c r="A60" t="s" s="9">
        <v>10</v>
      </c>
      <c r="B60" s="14">
        <v>2281</v>
      </c>
      <c r="C60" s="15">
        <v>3034</v>
      </c>
      <c r="D60" s="15">
        <f>C60-B60</f>
        <v>753</v>
      </c>
      <c r="E60" s="13">
        <f>B60/54</f>
        <v>42.24074074074074</v>
      </c>
      <c r="F60" s="13">
        <f>C60/54</f>
        <v>56.18518518518518</v>
      </c>
      <c r="G60" s="11"/>
    </row>
    <row r="61" ht="22.35" customHeight="1">
      <c r="A61" s="16"/>
      <c r="B61" s="17"/>
      <c r="C61" s="18"/>
      <c r="D61" s="18"/>
      <c r="E61" s="20"/>
      <c r="F61" s="20"/>
      <c r="G61" s="18"/>
    </row>
    <row r="62" ht="22.35" customHeight="1">
      <c r="A62" t="s" s="22">
        <v>20</v>
      </c>
      <c r="B62" s="10"/>
      <c r="C62" s="11"/>
      <c r="D62" s="11"/>
      <c r="E62" s="13"/>
      <c r="F62" s="13"/>
      <c r="G62" s="11"/>
    </row>
    <row r="63" ht="22.35" customHeight="1">
      <c r="A63" t="s" s="9">
        <v>7</v>
      </c>
      <c r="B63" s="10">
        <v>7</v>
      </c>
      <c r="C63" s="11">
        <v>3</v>
      </c>
      <c r="D63" s="12">
        <f>C63-B63</f>
        <v>-4</v>
      </c>
      <c r="E63" s="13">
        <f>B63/54</f>
        <v>0.1296296296296296</v>
      </c>
      <c r="F63" s="13">
        <f>C63/54</f>
        <v>0.05555555555555555</v>
      </c>
      <c r="G63" s="11"/>
    </row>
    <row r="64" ht="22.35" customHeight="1">
      <c r="A64" t="s" s="9">
        <v>8</v>
      </c>
      <c r="B64" s="10">
        <v>4</v>
      </c>
      <c r="C64" s="11">
        <v>3</v>
      </c>
      <c r="D64" s="12">
        <f>C64-B64</f>
        <v>-1</v>
      </c>
      <c r="E64" s="13">
        <f>B64/54</f>
        <v>0.07407407407407407</v>
      </c>
      <c r="F64" s="13">
        <f>C64/54</f>
        <v>0.05555555555555555</v>
      </c>
      <c r="G64" s="11"/>
    </row>
    <row r="65" ht="22.35" customHeight="1">
      <c r="A65" t="s" s="9">
        <v>9</v>
      </c>
      <c r="B65" s="10">
        <v>10</v>
      </c>
      <c r="C65" s="11">
        <v>8</v>
      </c>
      <c r="D65" s="12">
        <f>C65-B65</f>
        <v>-2</v>
      </c>
      <c r="E65" s="13">
        <f>B65/54</f>
        <v>0.1851851851851852</v>
      </c>
      <c r="F65" s="13">
        <f>C65/54</f>
        <v>0.1481481481481481</v>
      </c>
      <c r="G65" s="11"/>
    </row>
    <row r="66" ht="22.35" customHeight="1">
      <c r="A66" t="s" s="9">
        <v>10</v>
      </c>
      <c r="B66" s="14">
        <v>7700</v>
      </c>
      <c r="C66" s="15">
        <v>8385</v>
      </c>
      <c r="D66" s="15">
        <f>C66-B66</f>
        <v>685</v>
      </c>
      <c r="E66" s="13">
        <f>B66/54</f>
        <v>142.5925925925926</v>
      </c>
      <c r="F66" s="13">
        <f>C66/54</f>
        <v>155.2777777777778</v>
      </c>
      <c r="G66" s="11"/>
    </row>
    <row r="67" ht="22.35" customHeight="1">
      <c r="A67" s="16"/>
      <c r="B67" s="17"/>
      <c r="C67" s="18"/>
      <c r="D67" s="18"/>
      <c r="E67" s="20"/>
      <c r="F67" s="20"/>
      <c r="G67" s="18"/>
    </row>
    <row r="68" ht="22.35" customHeight="1">
      <c r="A68" t="s" s="21">
        <v>21</v>
      </c>
      <c r="B68" s="10"/>
      <c r="C68" s="11"/>
      <c r="D68" s="11"/>
      <c r="E68" s="13"/>
      <c r="F68" s="13"/>
      <c r="G68" s="11"/>
    </row>
    <row r="69" ht="22.35" customHeight="1">
      <c r="A69" t="s" s="9">
        <v>7</v>
      </c>
      <c r="B69" s="10">
        <v>1</v>
      </c>
      <c r="C69" s="11">
        <v>1</v>
      </c>
      <c r="D69" s="12">
        <f>C69-B69</f>
        <v>0</v>
      </c>
      <c r="E69" s="13">
        <f>B69/54</f>
        <v>0.01851851851851852</v>
      </c>
      <c r="F69" s="13">
        <f>C69/54</f>
        <v>0.01851851851851852</v>
      </c>
      <c r="G69" s="11"/>
    </row>
    <row r="70" ht="22.35" customHeight="1">
      <c r="A70" t="s" s="9">
        <v>8</v>
      </c>
      <c r="B70" s="10">
        <v>2</v>
      </c>
      <c r="C70" s="11">
        <v>0</v>
      </c>
      <c r="D70" s="12">
        <f>C70-B70</f>
        <v>-2</v>
      </c>
      <c r="E70" s="13">
        <f>B70/54</f>
        <v>0.03703703703703703</v>
      </c>
      <c r="F70" s="13">
        <f>C70/54</f>
        <v>0</v>
      </c>
      <c r="G70" s="11"/>
    </row>
    <row r="71" ht="22.35" customHeight="1">
      <c r="A71" t="s" s="9">
        <v>9</v>
      </c>
      <c r="B71" s="10">
        <v>1</v>
      </c>
      <c r="C71" s="11">
        <v>0</v>
      </c>
      <c r="D71" s="12">
        <f>C71-B71</f>
        <v>-1</v>
      </c>
      <c r="E71" s="13">
        <f>B71/54</f>
        <v>0.01851851851851852</v>
      </c>
      <c r="F71" s="13">
        <f>C71/54</f>
        <v>0</v>
      </c>
      <c r="G71" s="11"/>
    </row>
    <row r="72" ht="22.35" customHeight="1">
      <c r="A72" t="s" s="9">
        <v>10</v>
      </c>
      <c r="B72" s="14">
        <v>10048</v>
      </c>
      <c r="C72" s="15">
        <v>9308</v>
      </c>
      <c r="D72" s="15">
        <f>C72-B72</f>
        <v>-740</v>
      </c>
      <c r="E72" s="13">
        <f>B72/54</f>
        <v>186.0740740740741</v>
      </c>
      <c r="F72" s="13">
        <f>C72/54</f>
        <v>172.3703703703704</v>
      </c>
      <c r="G72" s="11"/>
    </row>
    <row r="73" ht="22.35" customHeight="1">
      <c r="A73" s="16"/>
      <c r="B73" s="17"/>
      <c r="C73" s="18"/>
      <c r="D73" s="18"/>
      <c r="E73" s="20"/>
      <c r="F73" s="20"/>
      <c r="G73" s="18"/>
    </row>
    <row r="74" ht="22.35" customHeight="1">
      <c r="A74" t="s" s="21">
        <v>22</v>
      </c>
      <c r="B74" s="10"/>
      <c r="C74" s="11"/>
      <c r="D74" s="11"/>
      <c r="E74" s="13"/>
      <c r="F74" s="13"/>
      <c r="G74" s="11"/>
    </row>
    <row r="75" ht="22.35" customHeight="1">
      <c r="A75" t="s" s="9">
        <v>7</v>
      </c>
      <c r="B75" s="10">
        <v>0</v>
      </c>
      <c r="C75" s="11">
        <v>0</v>
      </c>
      <c r="D75" s="12">
        <f>C75-B75</f>
        <v>0</v>
      </c>
      <c r="E75" s="13">
        <f>B75/54</f>
        <v>0</v>
      </c>
      <c r="F75" s="13">
        <f>C75/54</f>
        <v>0</v>
      </c>
      <c r="G75" s="11"/>
    </row>
    <row r="76" ht="22.35" customHeight="1">
      <c r="A76" t="s" s="9">
        <v>8</v>
      </c>
      <c r="B76" s="10">
        <v>0</v>
      </c>
      <c r="C76" s="11">
        <v>0</v>
      </c>
      <c r="D76" s="12">
        <f>C76-B76</f>
        <v>0</v>
      </c>
      <c r="E76" s="13">
        <f>B76/54</f>
        <v>0</v>
      </c>
      <c r="F76" s="13">
        <f>C76/54</f>
        <v>0</v>
      </c>
      <c r="G76" s="11"/>
    </row>
    <row r="77" ht="22.35" customHeight="1">
      <c r="A77" t="s" s="9">
        <v>9</v>
      </c>
      <c r="B77" s="10">
        <v>0</v>
      </c>
      <c r="C77" s="11">
        <v>0</v>
      </c>
      <c r="D77" s="12">
        <f>C77-B77</f>
        <v>0</v>
      </c>
      <c r="E77" s="13">
        <f>B77/54</f>
        <v>0</v>
      </c>
      <c r="F77" s="13">
        <f>C77/54</f>
        <v>0</v>
      </c>
      <c r="G77" s="11"/>
    </row>
    <row r="78" ht="22.35" customHeight="1">
      <c r="A78" t="s" s="9">
        <v>10</v>
      </c>
      <c r="B78" s="14">
        <v>7704</v>
      </c>
      <c r="C78" s="15">
        <v>7688</v>
      </c>
      <c r="D78" s="15">
        <f>C78-B78</f>
        <v>-16</v>
      </c>
      <c r="E78" s="13">
        <f>B78/54</f>
        <v>142.6666666666667</v>
      </c>
      <c r="F78" s="13">
        <f>C78/54</f>
        <v>142.3703703703704</v>
      </c>
      <c r="G78" s="11"/>
    </row>
    <row r="79" ht="22.35" customHeight="1">
      <c r="A79" s="16"/>
      <c r="B79" s="17"/>
      <c r="C79" s="18"/>
      <c r="D79" s="18"/>
      <c r="E79" s="20"/>
      <c r="F79" s="20"/>
      <c r="G79" s="18"/>
    </row>
    <row r="80" ht="22.35" customHeight="1">
      <c r="A80" t="s" s="21">
        <v>23</v>
      </c>
      <c r="B80" s="10"/>
      <c r="C80" s="11"/>
      <c r="D80" s="11"/>
      <c r="E80" s="13"/>
      <c r="F80" s="13"/>
      <c r="G80" s="11"/>
    </row>
    <row r="81" ht="22.35" customHeight="1">
      <c r="A81" t="s" s="9">
        <v>7</v>
      </c>
      <c r="B81" s="10">
        <v>4</v>
      </c>
      <c r="C81" s="11">
        <v>13</v>
      </c>
      <c r="D81" s="12">
        <f>C81-B81</f>
        <v>9</v>
      </c>
      <c r="E81" s="13">
        <f>B81/54</f>
        <v>0.07407407407407407</v>
      </c>
      <c r="F81" s="13">
        <f>C81/54</f>
        <v>0.2407407407407407</v>
      </c>
      <c r="G81" s="11"/>
    </row>
    <row r="82" ht="22.35" customHeight="1">
      <c r="A82" t="s" s="9">
        <v>8</v>
      </c>
      <c r="B82" s="10">
        <v>2</v>
      </c>
      <c r="C82" s="11">
        <v>9</v>
      </c>
      <c r="D82" s="12">
        <f>C82-B82</f>
        <v>7</v>
      </c>
      <c r="E82" s="13">
        <f>B82/54</f>
        <v>0.03703703703703703</v>
      </c>
      <c r="F82" s="13">
        <f>C82/54</f>
        <v>0.1666666666666667</v>
      </c>
      <c r="G82" s="11"/>
    </row>
    <row r="83" ht="22.35" customHeight="1">
      <c r="A83" t="s" s="9">
        <v>9</v>
      </c>
      <c r="B83" s="10">
        <v>5</v>
      </c>
      <c r="C83" s="11">
        <v>15</v>
      </c>
      <c r="D83" s="12">
        <f>C83-B83</f>
        <v>10</v>
      </c>
      <c r="E83" s="13">
        <f>B83/54</f>
        <v>0.09259259259259259</v>
      </c>
      <c r="F83" s="13">
        <f>C83/54</f>
        <v>0.2777777777777778</v>
      </c>
      <c r="G83" s="11"/>
    </row>
    <row r="84" ht="22.35" customHeight="1">
      <c r="A84" t="s" s="9">
        <v>10</v>
      </c>
      <c r="B84" s="14">
        <v>10490</v>
      </c>
      <c r="C84" s="15">
        <v>10330</v>
      </c>
      <c r="D84" s="15">
        <f>C84-B84</f>
        <v>-160</v>
      </c>
      <c r="E84" s="13">
        <f>B84/54</f>
        <v>194.2592592592593</v>
      </c>
      <c r="F84" s="13">
        <f>C84/54</f>
        <v>191.2962962962963</v>
      </c>
      <c r="G84" s="11"/>
    </row>
    <row r="85" ht="22.35" customHeight="1">
      <c r="A85" s="16"/>
      <c r="B85" s="17"/>
      <c r="C85" s="18"/>
      <c r="D85" s="18"/>
      <c r="E85" s="20"/>
      <c r="F85" s="20"/>
      <c r="G85" s="18"/>
    </row>
    <row r="86" ht="22.35" customHeight="1">
      <c r="A86" t="s" s="22">
        <v>24</v>
      </c>
      <c r="B86" s="10"/>
      <c r="C86" s="11"/>
      <c r="D86" s="11"/>
      <c r="E86" s="13"/>
      <c r="F86" s="13"/>
      <c r="G86" s="11"/>
    </row>
    <row r="87" ht="22.35" customHeight="1">
      <c r="A87" t="s" s="9">
        <v>7</v>
      </c>
      <c r="B87" s="10">
        <v>282</v>
      </c>
      <c r="C87" s="11">
        <v>340</v>
      </c>
      <c r="D87" s="12">
        <f>C87-B87</f>
        <v>58</v>
      </c>
      <c r="E87" s="13">
        <f>B87/54</f>
        <v>5.222222222222222</v>
      </c>
      <c r="F87" s="13">
        <f>C87/54</f>
        <v>6.296296296296297</v>
      </c>
      <c r="G87" s="11"/>
    </row>
    <row r="88" ht="22.35" customHeight="1">
      <c r="A88" t="s" s="9">
        <v>8</v>
      </c>
      <c r="B88" s="10">
        <v>319</v>
      </c>
      <c r="C88" s="11">
        <v>348</v>
      </c>
      <c r="D88" s="12">
        <f>C88-B88</f>
        <v>29</v>
      </c>
      <c r="E88" s="13">
        <f>B88/54</f>
        <v>5.907407407407407</v>
      </c>
      <c r="F88" s="13">
        <f>C88/54</f>
        <v>6.444444444444445</v>
      </c>
      <c r="G88" s="11"/>
    </row>
    <row r="89" ht="22.35" customHeight="1">
      <c r="A89" t="s" s="9">
        <v>9</v>
      </c>
      <c r="B89" s="10">
        <v>514</v>
      </c>
      <c r="C89" s="11">
        <v>499</v>
      </c>
      <c r="D89" s="12">
        <f>C89-B89</f>
        <v>-15</v>
      </c>
      <c r="E89" s="13">
        <f>B89/54</f>
        <v>9.518518518518519</v>
      </c>
      <c r="F89" s="13">
        <f>C89/54</f>
        <v>9.24074074074074</v>
      </c>
      <c r="G89" s="11"/>
    </row>
    <row r="90" ht="22.35" customHeight="1">
      <c r="A90" t="s" s="9">
        <v>10</v>
      </c>
      <c r="B90" s="14">
        <v>2150</v>
      </c>
      <c r="C90" s="15">
        <v>2243</v>
      </c>
      <c r="D90" s="15">
        <f>C90-B90</f>
        <v>93</v>
      </c>
      <c r="E90" s="13">
        <f>B90/54</f>
        <v>39.81481481481482</v>
      </c>
      <c r="F90" s="13">
        <f>C90/54</f>
        <v>41.53703703703704</v>
      </c>
      <c r="G90" s="11"/>
    </row>
    <row r="91" ht="22.35" customHeight="1">
      <c r="A91" s="16"/>
      <c r="B91" s="17"/>
      <c r="C91" s="18"/>
      <c r="D91" s="18"/>
      <c r="E91" s="20"/>
      <c r="F91" s="20"/>
      <c r="G91" s="18"/>
    </row>
    <row r="92" ht="22.35" customHeight="1">
      <c r="A92" t="s" s="21">
        <v>25</v>
      </c>
      <c r="B92" s="10"/>
      <c r="C92" s="11"/>
      <c r="D92" s="11"/>
      <c r="E92" s="13"/>
      <c r="F92" s="13"/>
      <c r="G92" s="11"/>
    </row>
    <row r="93" ht="22.35" customHeight="1">
      <c r="A93" t="s" s="9">
        <v>7</v>
      </c>
      <c r="B93" s="10">
        <v>776</v>
      </c>
      <c r="C93" s="11">
        <v>406</v>
      </c>
      <c r="D93" s="12">
        <f>C93-B93</f>
        <v>-370</v>
      </c>
      <c r="E93" s="13">
        <f>B93/54</f>
        <v>14.37037037037037</v>
      </c>
      <c r="F93" s="13">
        <f>C93/54</f>
        <v>7.518518518518518</v>
      </c>
      <c r="G93" s="11"/>
    </row>
    <row r="94" ht="22.35" customHeight="1">
      <c r="A94" t="s" s="9">
        <v>8</v>
      </c>
      <c r="B94" s="10">
        <v>326</v>
      </c>
      <c r="C94" s="11">
        <v>452</v>
      </c>
      <c r="D94" s="12">
        <f>C94-B94</f>
        <v>126</v>
      </c>
      <c r="E94" s="13">
        <f>B94/54</f>
        <v>6.037037037037037</v>
      </c>
      <c r="F94" s="13">
        <f>C94/54</f>
        <v>8.37037037037037</v>
      </c>
      <c r="G94" s="11"/>
    </row>
    <row r="95" ht="22.35" customHeight="1">
      <c r="A95" t="s" s="9">
        <v>9</v>
      </c>
      <c r="B95" s="10">
        <v>279</v>
      </c>
      <c r="C95" s="11">
        <v>427</v>
      </c>
      <c r="D95" s="12">
        <f>C95-B95</f>
        <v>148</v>
      </c>
      <c r="E95" s="13">
        <f>B95/54</f>
        <v>5.166666666666667</v>
      </c>
      <c r="F95" s="13">
        <f>C95/54</f>
        <v>7.907407407407407</v>
      </c>
      <c r="G95" s="11"/>
    </row>
    <row r="96" ht="22.35" customHeight="1">
      <c r="A96" t="s" s="9">
        <v>10</v>
      </c>
      <c r="B96" s="14">
        <v>2785</v>
      </c>
      <c r="C96" s="15">
        <v>3172</v>
      </c>
      <c r="D96" s="15">
        <f>C96-B96</f>
        <v>387</v>
      </c>
      <c r="E96" s="13">
        <f>B96/54</f>
        <v>51.57407407407408</v>
      </c>
      <c r="F96" s="13">
        <f>C96/54</f>
        <v>58.74074074074074</v>
      </c>
      <c r="G96" s="11"/>
    </row>
    <row r="97" ht="22.35" customHeight="1">
      <c r="A97" s="16"/>
      <c r="B97" s="17"/>
      <c r="C97" s="18"/>
      <c r="D97" s="18"/>
      <c r="E97" s="20"/>
      <c r="F97" s="20"/>
      <c r="G97" s="18"/>
    </row>
    <row r="98" ht="22.35" customHeight="1">
      <c r="A98" t="s" s="22">
        <v>26</v>
      </c>
      <c r="B98" s="25"/>
      <c r="C98" s="26"/>
      <c r="D98" s="11"/>
      <c r="E98" s="13"/>
      <c r="F98" s="13"/>
      <c r="G98" s="11"/>
    </row>
    <row r="99" ht="22.35" customHeight="1">
      <c r="A99" t="s" s="9">
        <v>7</v>
      </c>
      <c r="B99" s="10">
        <v>179</v>
      </c>
      <c r="C99" s="11">
        <v>125</v>
      </c>
      <c r="D99" s="12">
        <f>C99-B99</f>
        <v>-54</v>
      </c>
      <c r="E99" s="13">
        <f>B99/54</f>
        <v>3.314814814814815</v>
      </c>
      <c r="F99" s="13">
        <f>C99/54</f>
        <v>2.314814814814815</v>
      </c>
      <c r="G99" s="11"/>
    </row>
    <row r="100" ht="22.35" customHeight="1">
      <c r="A100" t="s" s="9">
        <v>8</v>
      </c>
      <c r="B100" s="10">
        <v>98</v>
      </c>
      <c r="C100" s="11">
        <v>99</v>
      </c>
      <c r="D100" s="12">
        <f>C100-B100</f>
        <v>1</v>
      </c>
      <c r="E100" s="13">
        <f>B100/54</f>
        <v>1.814814814814815</v>
      </c>
      <c r="F100" s="13">
        <f>C100/54</f>
        <v>1.833333333333333</v>
      </c>
      <c r="G100" s="11"/>
    </row>
    <row r="101" ht="22.35" customHeight="1">
      <c r="A101" t="s" s="9">
        <v>9</v>
      </c>
      <c r="B101" s="10">
        <v>72</v>
      </c>
      <c r="C101" s="11">
        <v>97</v>
      </c>
      <c r="D101" s="12">
        <f>C101-B101</f>
        <v>25</v>
      </c>
      <c r="E101" s="13">
        <f>B101/54</f>
        <v>1.333333333333333</v>
      </c>
      <c r="F101" s="13">
        <f>C101/54</f>
        <v>1.796296296296296</v>
      </c>
      <c r="G101" s="11"/>
    </row>
    <row r="102" ht="22.35" customHeight="1">
      <c r="A102" t="s" s="9">
        <v>10</v>
      </c>
      <c r="B102" s="14">
        <v>3234</v>
      </c>
      <c r="C102" s="15">
        <v>3479</v>
      </c>
      <c r="D102" s="15">
        <f>C102-B102</f>
        <v>245</v>
      </c>
      <c r="E102" s="13">
        <f>B102/54</f>
        <v>59.88888888888889</v>
      </c>
      <c r="F102" s="13">
        <f>C102/54</f>
        <v>64.42592592592592</v>
      </c>
      <c r="G102" s="11"/>
    </row>
    <row r="103" ht="22.35" customHeight="1">
      <c r="A103" s="16"/>
      <c r="B103" s="17"/>
      <c r="C103" s="18"/>
      <c r="D103" s="18"/>
      <c r="E103" s="20"/>
      <c r="F103" s="20"/>
      <c r="G103" s="18"/>
    </row>
    <row r="104" ht="22.35" customHeight="1">
      <c r="A104" t="s" s="21">
        <v>27</v>
      </c>
      <c r="B104" s="10"/>
      <c r="C104" s="11"/>
      <c r="D104" s="11"/>
      <c r="E104" s="13"/>
      <c r="F104" s="13"/>
      <c r="G104" s="11"/>
    </row>
    <row r="105" ht="22.35" customHeight="1">
      <c r="A105" t="s" s="9">
        <v>7</v>
      </c>
      <c r="B105" s="10">
        <v>654</v>
      </c>
      <c r="C105" s="11">
        <v>423</v>
      </c>
      <c r="D105" s="12">
        <f>C105-B105</f>
        <v>-231</v>
      </c>
      <c r="E105" s="13">
        <f>B105/54</f>
        <v>12.11111111111111</v>
      </c>
      <c r="F105" s="13">
        <f>C105/54</f>
        <v>7.833333333333333</v>
      </c>
      <c r="G105" s="11"/>
    </row>
    <row r="106" ht="22.35" customHeight="1">
      <c r="A106" t="s" s="9">
        <v>8</v>
      </c>
      <c r="B106" s="10">
        <v>462</v>
      </c>
      <c r="C106" s="11">
        <v>437</v>
      </c>
      <c r="D106" s="12">
        <f>C106-B106</f>
        <v>-25</v>
      </c>
      <c r="E106" s="13">
        <f>B106/54</f>
        <v>8.555555555555555</v>
      </c>
      <c r="F106" s="13">
        <f>C106/54</f>
        <v>8.092592592592593</v>
      </c>
      <c r="G106" s="11"/>
    </row>
    <row r="107" ht="22.35" customHeight="1">
      <c r="A107" t="s" s="9">
        <v>9</v>
      </c>
      <c r="B107" s="10">
        <v>509</v>
      </c>
      <c r="C107" s="11">
        <v>472</v>
      </c>
      <c r="D107" s="12">
        <f>C107-B107</f>
        <v>-37</v>
      </c>
      <c r="E107" s="13">
        <f>B107/54</f>
        <v>9.425925925925926</v>
      </c>
      <c r="F107" s="13">
        <f>C107/54</f>
        <v>8.74074074074074</v>
      </c>
      <c r="G107" s="11"/>
    </row>
    <row r="108" ht="22.35" customHeight="1">
      <c r="A108" t="s" s="9">
        <v>10</v>
      </c>
      <c r="B108" s="14">
        <v>3017</v>
      </c>
      <c r="C108" s="15">
        <v>3878</v>
      </c>
      <c r="D108" s="15">
        <f>C108-B108</f>
        <v>861</v>
      </c>
      <c r="E108" s="13">
        <f>B108/54</f>
        <v>55.87037037037037</v>
      </c>
      <c r="F108" s="13">
        <f>C108/54</f>
        <v>71.81481481481481</v>
      </c>
      <c r="G108" s="11"/>
    </row>
    <row r="109" ht="22.35" customHeight="1">
      <c r="A109" s="16"/>
      <c r="B109" s="17"/>
      <c r="C109" s="18"/>
      <c r="D109" s="18"/>
      <c r="E109" s="20"/>
      <c r="F109" s="20"/>
      <c r="G109" s="18"/>
    </row>
    <row r="110" ht="22.35" customHeight="1">
      <c r="A110" t="s" s="22">
        <v>28</v>
      </c>
      <c r="B110" s="10"/>
      <c r="C110" s="11"/>
      <c r="D110" s="11"/>
      <c r="E110" s="13"/>
      <c r="F110" s="13"/>
      <c r="G110" s="11"/>
    </row>
    <row r="111" ht="22.35" customHeight="1">
      <c r="A111" t="s" s="9">
        <v>7</v>
      </c>
      <c r="B111" s="10">
        <v>0</v>
      </c>
      <c r="C111" s="11">
        <v>0</v>
      </c>
      <c r="D111" s="12">
        <f>C111-B111</f>
        <v>0</v>
      </c>
      <c r="E111" s="13">
        <f>B111/54</f>
        <v>0</v>
      </c>
      <c r="F111" s="13">
        <f>C111/54</f>
        <v>0</v>
      </c>
      <c r="G111" s="11"/>
    </row>
    <row r="112" ht="22.35" customHeight="1">
      <c r="A112" t="s" s="9">
        <v>8</v>
      </c>
      <c r="B112" s="10">
        <v>0</v>
      </c>
      <c r="C112" s="11">
        <v>0</v>
      </c>
      <c r="D112" s="12">
        <f>C112-B112</f>
        <v>0</v>
      </c>
      <c r="E112" s="13">
        <f>B112/54</f>
        <v>0</v>
      </c>
      <c r="F112" s="13">
        <f>C112/54</f>
        <v>0</v>
      </c>
      <c r="G112" s="11"/>
    </row>
    <row r="113" ht="22.35" customHeight="1">
      <c r="A113" t="s" s="9">
        <v>9</v>
      </c>
      <c r="B113" s="10">
        <v>0</v>
      </c>
      <c r="C113" s="11">
        <v>0</v>
      </c>
      <c r="D113" s="12">
        <f>C113-B113</f>
        <v>0</v>
      </c>
      <c r="E113" s="13">
        <f>B113/54</f>
        <v>0</v>
      </c>
      <c r="F113" s="13">
        <f>C113/54</f>
        <v>0</v>
      </c>
      <c r="G113" s="11"/>
    </row>
    <row r="114" ht="22.35" customHeight="1">
      <c r="A114" t="s" s="9">
        <v>10</v>
      </c>
      <c r="B114" s="14">
        <v>5427</v>
      </c>
      <c r="C114" s="15">
        <v>6240</v>
      </c>
      <c r="D114" s="15">
        <f>C114-B114</f>
        <v>813</v>
      </c>
      <c r="E114" s="13">
        <f>B114/54</f>
        <v>100.5</v>
      </c>
      <c r="F114" s="13">
        <f>C114/54</f>
        <v>115.5555555555556</v>
      </c>
      <c r="G114" s="11"/>
    </row>
    <row r="115" ht="22.35" customHeight="1">
      <c r="A115" s="16"/>
      <c r="B115" s="17"/>
      <c r="C115" s="18"/>
      <c r="D115" s="18"/>
      <c r="E115" s="20"/>
      <c r="F115" s="20"/>
      <c r="G115" s="18"/>
    </row>
    <row r="116" ht="22.35" customHeight="1">
      <c r="A116" t="s" s="21">
        <v>29</v>
      </c>
      <c r="B116" s="10"/>
      <c r="C116" s="11"/>
      <c r="D116" s="11"/>
      <c r="E116" s="13"/>
      <c r="F116" s="13"/>
      <c r="G116" s="11"/>
    </row>
    <row r="117" ht="22.35" customHeight="1">
      <c r="A117" t="s" s="9">
        <v>7</v>
      </c>
      <c r="B117" s="10">
        <v>218</v>
      </c>
      <c r="C117" s="11">
        <v>277</v>
      </c>
      <c r="D117" s="12">
        <f>C117-B117</f>
        <v>59</v>
      </c>
      <c r="E117" s="13">
        <f>B117/54</f>
        <v>4.037037037037037</v>
      </c>
      <c r="F117" s="13">
        <f>C117/54</f>
        <v>5.12962962962963</v>
      </c>
      <c r="G117" s="11"/>
    </row>
    <row r="118" ht="22.35" customHeight="1">
      <c r="A118" t="s" s="9">
        <v>8</v>
      </c>
      <c r="B118" s="10">
        <v>197</v>
      </c>
      <c r="C118" s="11">
        <v>295</v>
      </c>
      <c r="D118" s="12">
        <f>C118-B118</f>
        <v>98</v>
      </c>
      <c r="E118" s="13">
        <f>B118/54</f>
        <v>3.648148148148148</v>
      </c>
      <c r="F118" s="13">
        <f>C118/54</f>
        <v>5.462962962962963</v>
      </c>
      <c r="G118" s="11"/>
    </row>
    <row r="119" ht="22.35" customHeight="1">
      <c r="A119" t="s" s="9">
        <v>9</v>
      </c>
      <c r="B119" s="10">
        <v>183</v>
      </c>
      <c r="C119" s="11">
        <v>290</v>
      </c>
      <c r="D119" s="12">
        <f>C119-B119</f>
        <v>107</v>
      </c>
      <c r="E119" s="13">
        <f>B119/54</f>
        <v>3.388888888888889</v>
      </c>
      <c r="F119" s="13">
        <f>C119/54</f>
        <v>5.37037037037037</v>
      </c>
      <c r="G119" s="11"/>
    </row>
    <row r="120" ht="22.35" customHeight="1">
      <c r="A120" t="s" s="9">
        <v>10</v>
      </c>
      <c r="B120" s="14">
        <v>4329</v>
      </c>
      <c r="C120" s="15">
        <v>4965</v>
      </c>
      <c r="D120" s="15">
        <f>C120-B120</f>
        <v>636</v>
      </c>
      <c r="E120" s="13">
        <f>B120/54</f>
        <v>80.16666666666667</v>
      </c>
      <c r="F120" s="13">
        <f>C120/54</f>
        <v>91.94444444444444</v>
      </c>
      <c r="G120" s="11"/>
    </row>
    <row r="121" ht="22.35" customHeight="1">
      <c r="A121" s="16"/>
      <c r="B121" s="17"/>
      <c r="C121" s="18"/>
      <c r="D121" s="18"/>
      <c r="E121" s="20"/>
      <c r="F121" s="20"/>
      <c r="G121" s="18"/>
    </row>
    <row r="122" ht="22.35" customHeight="1">
      <c r="A122" t="s" s="21">
        <v>30</v>
      </c>
      <c r="B122" s="10"/>
      <c r="C122" s="11"/>
      <c r="D122" s="11"/>
      <c r="E122" s="13"/>
      <c r="F122" s="13"/>
      <c r="G122" s="11"/>
    </row>
    <row r="123" ht="22.35" customHeight="1">
      <c r="A123" t="s" s="9">
        <v>7</v>
      </c>
      <c r="B123" s="10">
        <v>0</v>
      </c>
      <c r="C123" s="11">
        <v>0</v>
      </c>
      <c r="D123" s="12">
        <f>C123-B123</f>
        <v>0</v>
      </c>
      <c r="E123" s="13">
        <f>B123/54</f>
        <v>0</v>
      </c>
      <c r="F123" s="13">
        <f>C123/54</f>
        <v>0</v>
      </c>
      <c r="G123" s="11"/>
    </row>
    <row r="124" ht="22.35" customHeight="1">
      <c r="A124" t="s" s="9">
        <v>8</v>
      </c>
      <c r="B124" s="10">
        <v>0</v>
      </c>
      <c r="C124" s="11">
        <v>0</v>
      </c>
      <c r="D124" s="12">
        <f>C124-B124</f>
        <v>0</v>
      </c>
      <c r="E124" s="13">
        <f>B124/54</f>
        <v>0</v>
      </c>
      <c r="F124" s="13">
        <f>C124/54</f>
        <v>0</v>
      </c>
      <c r="G124" s="11"/>
    </row>
    <row r="125" ht="22.35" customHeight="1">
      <c r="A125" t="s" s="9">
        <v>9</v>
      </c>
      <c r="B125" s="10">
        <v>0</v>
      </c>
      <c r="C125" s="11">
        <v>0</v>
      </c>
      <c r="D125" s="12">
        <f>C125-B125</f>
        <v>0</v>
      </c>
      <c r="E125" s="13">
        <f>B125/54</f>
        <v>0</v>
      </c>
      <c r="F125" s="13">
        <f>C125/54</f>
        <v>0</v>
      </c>
      <c r="G125" s="11"/>
    </row>
    <row r="126" ht="22.35" customHeight="1">
      <c r="A126" t="s" s="9">
        <v>10</v>
      </c>
      <c r="B126" s="14">
        <v>8924</v>
      </c>
      <c r="C126" s="15">
        <v>8428</v>
      </c>
      <c r="D126" s="15">
        <f>C126-B126</f>
        <v>-496</v>
      </c>
      <c r="E126" s="13">
        <f>B126/54</f>
        <v>165.2592592592593</v>
      </c>
      <c r="F126" s="13">
        <f>C126/54</f>
        <v>156.0740740740741</v>
      </c>
      <c r="G126" s="11"/>
    </row>
    <row r="127" ht="22.35" customHeight="1">
      <c r="A127" s="16"/>
      <c r="B127" s="17"/>
      <c r="C127" s="18"/>
      <c r="D127" s="18"/>
      <c r="E127" s="20"/>
      <c r="F127" s="20"/>
      <c r="G127" s="18"/>
    </row>
    <row r="128" ht="22.35" customHeight="1">
      <c r="A128" t="s" s="21">
        <v>31</v>
      </c>
      <c r="B128" s="10"/>
      <c r="C128" s="11"/>
      <c r="D128" s="11"/>
      <c r="E128" s="13"/>
      <c r="F128" s="13"/>
      <c r="G128" s="11"/>
    </row>
    <row r="129" ht="22.35" customHeight="1">
      <c r="A129" t="s" s="9">
        <v>7</v>
      </c>
      <c r="B129" s="10">
        <v>103</v>
      </c>
      <c r="C129" s="11">
        <v>137</v>
      </c>
      <c r="D129" s="12">
        <f>C129-B129</f>
        <v>34</v>
      </c>
      <c r="E129" s="13">
        <f>B129/54</f>
        <v>1.907407407407407</v>
      </c>
      <c r="F129" s="13">
        <f>C129/54</f>
        <v>2.537037037037037</v>
      </c>
      <c r="G129" s="11"/>
    </row>
    <row r="130" ht="22.35" customHeight="1">
      <c r="A130" t="s" s="9">
        <v>8</v>
      </c>
      <c r="B130" s="10">
        <v>102</v>
      </c>
      <c r="C130" s="11">
        <v>129</v>
      </c>
      <c r="D130" s="12">
        <f>C130-B130</f>
        <v>27</v>
      </c>
      <c r="E130" s="13">
        <f>B130/54</f>
        <v>1.888888888888889</v>
      </c>
      <c r="F130" s="13">
        <f>C130/54</f>
        <v>2.388888888888889</v>
      </c>
      <c r="G130" s="11"/>
    </row>
    <row r="131" ht="22.35" customHeight="1">
      <c r="A131" t="s" s="9">
        <v>9</v>
      </c>
      <c r="B131" s="10">
        <v>109</v>
      </c>
      <c r="C131" s="11">
        <v>128</v>
      </c>
      <c r="D131" s="12">
        <f>C131-B131</f>
        <v>19</v>
      </c>
      <c r="E131" s="13">
        <f>B131/54</f>
        <v>2.018518518518519</v>
      </c>
      <c r="F131" s="13">
        <f>C131/54</f>
        <v>2.37037037037037</v>
      </c>
      <c r="G131" s="11"/>
    </row>
    <row r="132" ht="22.35" customHeight="1">
      <c r="A132" t="s" s="9">
        <v>10</v>
      </c>
      <c r="B132" s="14">
        <v>6959</v>
      </c>
      <c r="C132" s="15">
        <v>7412</v>
      </c>
      <c r="D132" s="15">
        <f>C132-B132</f>
        <v>453</v>
      </c>
      <c r="E132" s="13">
        <f>B132/54</f>
        <v>128.8703703703704</v>
      </c>
      <c r="F132" s="13">
        <f>C132/54</f>
        <v>137.2592592592593</v>
      </c>
      <c r="G132" s="11"/>
    </row>
    <row r="133" ht="22.35" customHeight="1">
      <c r="A133" s="16"/>
      <c r="B133" s="17"/>
      <c r="C133" s="18"/>
      <c r="D133" s="18"/>
      <c r="E133" s="20"/>
      <c r="F133" s="20"/>
      <c r="G133" s="18"/>
    </row>
    <row r="134" ht="22.35" customHeight="1">
      <c r="A134" t="s" s="21">
        <v>32</v>
      </c>
      <c r="B134" s="25"/>
      <c r="C134" s="26"/>
      <c r="D134" s="11"/>
      <c r="E134" s="13"/>
      <c r="F134" s="13"/>
      <c r="G134" s="11"/>
    </row>
    <row r="135" ht="22.35" customHeight="1">
      <c r="A135" t="s" s="9">
        <v>7</v>
      </c>
      <c r="B135" s="10">
        <v>0</v>
      </c>
      <c r="C135" s="11">
        <v>1</v>
      </c>
      <c r="D135" s="12">
        <f>C135-B135</f>
        <v>1</v>
      </c>
      <c r="E135" s="13">
        <f>B135/54</f>
        <v>0</v>
      </c>
      <c r="F135" s="13">
        <f>C135/54</f>
        <v>0.01851851851851852</v>
      </c>
      <c r="G135" s="11"/>
    </row>
    <row r="136" ht="22.35" customHeight="1">
      <c r="A136" t="s" s="9">
        <v>8</v>
      </c>
      <c r="B136" s="10">
        <v>1</v>
      </c>
      <c r="C136" s="11">
        <v>1</v>
      </c>
      <c r="D136" s="12">
        <f>C136-B136</f>
        <v>0</v>
      </c>
      <c r="E136" s="13">
        <f>B136/54</f>
        <v>0.01851851851851852</v>
      </c>
      <c r="F136" s="13">
        <f>C136/54</f>
        <v>0.01851851851851852</v>
      </c>
      <c r="G136" s="11"/>
    </row>
    <row r="137" ht="22.35" customHeight="1">
      <c r="A137" t="s" s="9">
        <v>9</v>
      </c>
      <c r="B137" s="10">
        <v>4</v>
      </c>
      <c r="C137" s="11">
        <v>3</v>
      </c>
      <c r="D137" s="12">
        <f>C137-B137</f>
        <v>-1</v>
      </c>
      <c r="E137" s="13">
        <f>B137/54</f>
        <v>0.07407407407407407</v>
      </c>
      <c r="F137" s="13">
        <f>C137/54</f>
        <v>0.05555555555555555</v>
      </c>
      <c r="G137" s="11"/>
    </row>
    <row r="138" ht="22.35" customHeight="1">
      <c r="A138" t="s" s="9">
        <v>10</v>
      </c>
      <c r="B138" s="14">
        <v>8585</v>
      </c>
      <c r="C138" s="15">
        <v>7913</v>
      </c>
      <c r="D138" s="15">
        <f>C138-B138</f>
        <v>-672</v>
      </c>
      <c r="E138" s="13">
        <f>B138/54</f>
        <v>158.9814814814815</v>
      </c>
      <c r="F138" s="13">
        <f>C138/54</f>
        <v>146.537037037037</v>
      </c>
      <c r="G138" s="11"/>
    </row>
    <row r="139" ht="22.35" customHeight="1">
      <c r="A139" s="16"/>
      <c r="B139" s="17"/>
      <c r="C139" s="18"/>
      <c r="D139" s="18"/>
      <c r="E139" s="20"/>
      <c r="F139" s="20"/>
      <c r="G139" s="18"/>
    </row>
    <row r="140" ht="22.35" customHeight="1">
      <c r="A140" t="s" s="22">
        <v>33</v>
      </c>
      <c r="B140" s="10"/>
      <c r="C140" s="11"/>
      <c r="D140" s="11"/>
      <c r="E140" s="13"/>
      <c r="F140" s="13"/>
      <c r="G140" s="11"/>
    </row>
    <row r="141" ht="22.35" customHeight="1">
      <c r="A141" t="s" s="9">
        <v>7</v>
      </c>
      <c r="B141" s="10">
        <v>67</v>
      </c>
      <c r="C141" s="11">
        <v>63</v>
      </c>
      <c r="D141" s="12">
        <f>C141-B141</f>
        <v>-4</v>
      </c>
      <c r="E141" s="13">
        <f>B141/54</f>
        <v>1.240740740740741</v>
      </c>
      <c r="F141" s="13">
        <f>C141/54</f>
        <v>1.166666666666667</v>
      </c>
      <c r="G141" s="11"/>
    </row>
    <row r="142" ht="22.35" customHeight="1">
      <c r="A142" t="s" s="9">
        <v>8</v>
      </c>
      <c r="B142" s="10">
        <v>45</v>
      </c>
      <c r="C142" s="11">
        <v>57</v>
      </c>
      <c r="D142" s="12">
        <f>C142-B142</f>
        <v>12</v>
      </c>
      <c r="E142" s="13">
        <f>B142/54</f>
        <v>0.8333333333333334</v>
      </c>
      <c r="F142" s="13">
        <f>C142/54</f>
        <v>1.055555555555556</v>
      </c>
      <c r="G142" s="11"/>
    </row>
    <row r="143" ht="22.35" customHeight="1">
      <c r="A143" t="s" s="9">
        <v>9</v>
      </c>
      <c r="B143" s="10">
        <v>43</v>
      </c>
      <c r="C143" s="11">
        <v>72</v>
      </c>
      <c r="D143" s="12">
        <f>C143-B143</f>
        <v>29</v>
      </c>
      <c r="E143" s="13">
        <f>B143/54</f>
        <v>0.7962962962962963</v>
      </c>
      <c r="F143" s="13">
        <f>C143/54</f>
        <v>1.333333333333333</v>
      </c>
      <c r="G143" s="11"/>
    </row>
    <row r="144" ht="22.35" customHeight="1">
      <c r="A144" t="s" s="9">
        <v>10</v>
      </c>
      <c r="B144" s="14">
        <v>3858</v>
      </c>
      <c r="C144" s="15">
        <v>4333</v>
      </c>
      <c r="D144" s="15">
        <f>C144-B144</f>
        <v>475</v>
      </c>
      <c r="E144" s="13">
        <f>B144/54</f>
        <v>71.44444444444444</v>
      </c>
      <c r="F144" s="13">
        <f>C144/54</f>
        <v>80.24074074074075</v>
      </c>
      <c r="G144" s="11"/>
    </row>
    <row r="145" ht="22.35" customHeight="1">
      <c r="A145" s="16"/>
      <c r="B145" s="17"/>
      <c r="C145" s="18"/>
      <c r="D145" s="18"/>
      <c r="E145" s="20"/>
      <c r="F145" s="20"/>
      <c r="G145" s="18"/>
    </row>
    <row r="146" ht="22.35" customHeight="1">
      <c r="A146" t="s" s="22">
        <v>34</v>
      </c>
      <c r="B146" s="10"/>
      <c r="C146" s="11"/>
      <c r="D146" s="11"/>
      <c r="E146" s="13"/>
      <c r="F146" s="13"/>
      <c r="G146" s="11"/>
    </row>
    <row r="147" ht="22.35" customHeight="1">
      <c r="A147" t="s" s="9">
        <v>7</v>
      </c>
      <c r="B147" s="10">
        <v>178</v>
      </c>
      <c r="C147" s="11">
        <v>308</v>
      </c>
      <c r="D147" s="12">
        <f>C147-B147</f>
        <v>130</v>
      </c>
      <c r="E147" s="13">
        <f>B147/54</f>
        <v>3.296296296296296</v>
      </c>
      <c r="F147" s="13">
        <f>C147/54</f>
        <v>5.703703703703703</v>
      </c>
      <c r="G147" s="11"/>
    </row>
    <row r="148" ht="22.35" customHeight="1">
      <c r="A148" t="s" s="9">
        <v>8</v>
      </c>
      <c r="B148" s="10">
        <v>483</v>
      </c>
      <c r="C148" s="11">
        <v>299</v>
      </c>
      <c r="D148" s="12">
        <f>C148-B148</f>
        <v>-184</v>
      </c>
      <c r="E148" s="13">
        <f>B148/54</f>
        <v>8.944444444444445</v>
      </c>
      <c r="F148" s="13">
        <f>C148/54</f>
        <v>5.537037037037037</v>
      </c>
      <c r="G148" s="11"/>
    </row>
    <row r="149" ht="22.35" customHeight="1">
      <c r="A149" t="s" s="9">
        <v>9</v>
      </c>
      <c r="B149" s="10">
        <v>87</v>
      </c>
      <c r="C149" s="11">
        <v>158</v>
      </c>
      <c r="D149" s="12">
        <f>C149-B149</f>
        <v>71</v>
      </c>
      <c r="E149" s="13">
        <f>B149/54</f>
        <v>1.611111111111111</v>
      </c>
      <c r="F149" s="13">
        <f>C149/54</f>
        <v>2.925925925925926</v>
      </c>
      <c r="G149" s="11"/>
    </row>
    <row r="150" ht="22.35" customHeight="1">
      <c r="A150" t="s" s="9">
        <v>10</v>
      </c>
      <c r="B150" s="14">
        <v>3004</v>
      </c>
      <c r="C150" s="15">
        <v>3459</v>
      </c>
      <c r="D150" s="15">
        <f>C150-B150</f>
        <v>455</v>
      </c>
      <c r="E150" s="13">
        <f>B150/54</f>
        <v>55.62962962962963</v>
      </c>
      <c r="F150" s="13">
        <f>C150/54</f>
        <v>64.05555555555556</v>
      </c>
      <c r="G150" s="11"/>
    </row>
    <row r="151" ht="22.35" customHeight="1">
      <c r="A151" s="16"/>
      <c r="B151" s="17"/>
      <c r="C151" s="18"/>
      <c r="D151" s="18"/>
      <c r="E151" s="20"/>
      <c r="F151" s="20"/>
      <c r="G151" s="18"/>
    </row>
    <row r="152" ht="22.35" customHeight="1">
      <c r="A152" t="s" s="21">
        <v>35</v>
      </c>
      <c r="B152" s="10"/>
      <c r="C152" s="11"/>
      <c r="D152" s="11"/>
      <c r="E152" s="13"/>
      <c r="F152" s="13"/>
      <c r="G152" s="11"/>
    </row>
    <row r="153" ht="22.35" customHeight="1">
      <c r="A153" t="s" s="9">
        <v>7</v>
      </c>
      <c r="B153" s="10">
        <v>284</v>
      </c>
      <c r="C153" s="11">
        <v>539</v>
      </c>
      <c r="D153" s="12">
        <f>C153-B153</f>
        <v>255</v>
      </c>
      <c r="E153" s="13">
        <f>B153/54</f>
        <v>5.25925925925926</v>
      </c>
      <c r="F153" s="13">
        <f>C153/54</f>
        <v>9.981481481481481</v>
      </c>
      <c r="G153" s="11"/>
    </row>
    <row r="154" ht="22.35" customHeight="1">
      <c r="A154" t="s" s="9">
        <v>8</v>
      </c>
      <c r="B154" s="10">
        <v>304</v>
      </c>
      <c r="C154" s="11">
        <v>445</v>
      </c>
      <c r="D154" s="12">
        <f>C154-B154</f>
        <v>141</v>
      </c>
      <c r="E154" s="13">
        <f>B154/54</f>
        <v>5.62962962962963</v>
      </c>
      <c r="F154" s="13">
        <f>C154/54</f>
        <v>8.24074074074074</v>
      </c>
      <c r="G154" s="11"/>
    </row>
    <row r="155" ht="22.35" customHeight="1">
      <c r="A155" t="s" s="9">
        <v>9</v>
      </c>
      <c r="B155" s="10">
        <v>199</v>
      </c>
      <c r="C155" s="11">
        <v>389</v>
      </c>
      <c r="D155" s="12">
        <f>C155-B155</f>
        <v>190</v>
      </c>
      <c r="E155" s="13">
        <f>B155/54</f>
        <v>3.685185185185185</v>
      </c>
      <c r="F155" s="13">
        <f>C155/54</f>
        <v>7.203703703703703</v>
      </c>
      <c r="G155" s="11"/>
    </row>
    <row r="156" ht="22.35" customHeight="1">
      <c r="A156" t="s" s="9">
        <v>10</v>
      </c>
      <c r="B156" s="14">
        <v>4543</v>
      </c>
      <c r="C156" s="15">
        <v>4679</v>
      </c>
      <c r="D156" s="15">
        <f>C156-B156</f>
        <v>136</v>
      </c>
      <c r="E156" s="13">
        <f>B156/54</f>
        <v>84.12962962962963</v>
      </c>
      <c r="F156" s="13">
        <f>C156/54</f>
        <v>86.64814814814815</v>
      </c>
      <c r="G156" s="11"/>
    </row>
    <row r="157" ht="22.35" customHeight="1">
      <c r="A157" s="16"/>
      <c r="B157" s="17"/>
      <c r="C157" s="18"/>
      <c r="D157" s="18"/>
      <c r="E157" s="20"/>
      <c r="F157" s="20"/>
      <c r="G157" s="18"/>
    </row>
    <row r="158" ht="22.35" customHeight="1">
      <c r="A158" t="s" s="22">
        <v>36</v>
      </c>
      <c r="B158" s="10"/>
      <c r="C158" s="11"/>
      <c r="D158" s="11"/>
      <c r="E158" s="13"/>
      <c r="F158" s="13"/>
      <c r="G158" s="11"/>
    </row>
    <row r="159" ht="22.35" customHeight="1">
      <c r="A159" t="s" s="9">
        <v>7</v>
      </c>
      <c r="B159" s="14">
        <v>1605</v>
      </c>
      <c r="C159" s="15">
        <v>1416</v>
      </c>
      <c r="D159" s="12">
        <f>C159-B159</f>
        <v>-189</v>
      </c>
      <c r="E159" s="13">
        <f>B159/54</f>
        <v>29.72222222222222</v>
      </c>
      <c r="F159" s="13">
        <f>C159/54</f>
        <v>26.22222222222222</v>
      </c>
      <c r="G159" s="11"/>
    </row>
    <row r="160" ht="22.35" customHeight="1">
      <c r="A160" t="s" s="9">
        <v>8</v>
      </c>
      <c r="B160" s="14">
        <v>1964</v>
      </c>
      <c r="C160" s="15">
        <v>1842</v>
      </c>
      <c r="D160" s="12">
        <f>C160-B160</f>
        <v>-122</v>
      </c>
      <c r="E160" s="13">
        <f>B160/54</f>
        <v>36.37037037037037</v>
      </c>
      <c r="F160" s="13">
        <f>C160/54</f>
        <v>34.11111111111111</v>
      </c>
      <c r="G160" s="11"/>
    </row>
    <row r="161" ht="22.35" customHeight="1">
      <c r="A161" t="s" s="9">
        <v>9</v>
      </c>
      <c r="B161" s="10">
        <v>585</v>
      </c>
      <c r="C161" s="11">
        <v>880</v>
      </c>
      <c r="D161" s="12">
        <f>C161-B161</f>
        <v>295</v>
      </c>
      <c r="E161" s="13">
        <f>B161/54</f>
        <v>10.83333333333333</v>
      </c>
      <c r="F161" s="13">
        <f>C161/54</f>
        <v>16.2962962962963</v>
      </c>
      <c r="G161" s="11"/>
    </row>
    <row r="162" ht="22.35" customHeight="1">
      <c r="A162" t="s" s="9">
        <v>10</v>
      </c>
      <c r="B162" s="14">
        <v>2972</v>
      </c>
      <c r="C162" s="15">
        <v>3488</v>
      </c>
      <c r="D162" s="15">
        <f>C162-B162</f>
        <v>516</v>
      </c>
      <c r="E162" s="13">
        <f>B162/54</f>
        <v>55.03703703703704</v>
      </c>
      <c r="F162" s="13">
        <f>C162/54</f>
        <v>64.5925925925926</v>
      </c>
      <c r="G162" s="11"/>
    </row>
    <row r="163" ht="22.35" customHeight="1">
      <c r="A163" s="16"/>
      <c r="B163" s="17"/>
      <c r="C163" s="18"/>
      <c r="D163" s="18"/>
      <c r="E163" s="20"/>
      <c r="F163" s="20"/>
      <c r="G163" s="18"/>
    </row>
    <row r="164" ht="22.35" customHeight="1">
      <c r="A164" t="s" s="21">
        <v>37</v>
      </c>
      <c r="B164" s="10"/>
      <c r="C164" s="11"/>
      <c r="D164" s="11"/>
      <c r="E164" s="13"/>
      <c r="F164" s="13"/>
      <c r="G164" s="11"/>
    </row>
    <row r="165" ht="22.35" customHeight="1">
      <c r="A165" t="s" s="9">
        <v>7</v>
      </c>
      <c r="B165" s="10">
        <v>20</v>
      </c>
      <c r="C165" s="11">
        <v>4</v>
      </c>
      <c r="D165" s="12">
        <f>C165-B165</f>
        <v>-16</v>
      </c>
      <c r="E165" s="13">
        <f>B165/54</f>
        <v>0.3703703703703703</v>
      </c>
      <c r="F165" s="13">
        <f>C165/54</f>
        <v>0.07407407407407407</v>
      </c>
      <c r="G165" s="11"/>
    </row>
    <row r="166" ht="22.35" customHeight="1">
      <c r="A166" t="s" s="9">
        <v>8</v>
      </c>
      <c r="B166" s="10">
        <v>6</v>
      </c>
      <c r="C166" s="11">
        <v>3</v>
      </c>
      <c r="D166" s="12">
        <f>C166-B166</f>
        <v>-3</v>
      </c>
      <c r="E166" s="13">
        <f>B166/54</f>
        <v>0.1111111111111111</v>
      </c>
      <c r="F166" s="13">
        <f>C166/54</f>
        <v>0.05555555555555555</v>
      </c>
      <c r="G166" s="11"/>
    </row>
    <row r="167" ht="22.35" customHeight="1">
      <c r="A167" t="s" s="9">
        <v>9</v>
      </c>
      <c r="B167" s="10">
        <v>7</v>
      </c>
      <c r="C167" s="11">
        <v>3</v>
      </c>
      <c r="D167" s="12">
        <f>C167-B167</f>
        <v>-4</v>
      </c>
      <c r="E167" s="13">
        <f>B167/54</f>
        <v>0.1296296296296296</v>
      </c>
      <c r="F167" s="13">
        <f>C167/54</f>
        <v>0.05555555555555555</v>
      </c>
      <c r="G167" s="11"/>
    </row>
    <row r="168" ht="22.35" customHeight="1">
      <c r="A168" t="s" s="9">
        <v>10</v>
      </c>
      <c r="B168" s="14">
        <v>4578</v>
      </c>
      <c r="C168" s="15">
        <v>5067</v>
      </c>
      <c r="D168" s="15">
        <f>C168-B168</f>
        <v>489</v>
      </c>
      <c r="E168" s="13">
        <f>B168/54</f>
        <v>84.77777777777777</v>
      </c>
      <c r="F168" s="13">
        <f>C168/54</f>
        <v>93.83333333333333</v>
      </c>
      <c r="G168" s="11"/>
    </row>
    <row r="169" ht="22.35" customHeight="1">
      <c r="A169" s="16"/>
      <c r="B169" s="17"/>
      <c r="C169" s="18"/>
      <c r="D169" s="18"/>
      <c r="E169" s="20"/>
      <c r="F169" s="20"/>
      <c r="G169" s="18"/>
    </row>
    <row r="170" ht="22.35" customHeight="1">
      <c r="A170" t="s" s="21">
        <v>38</v>
      </c>
      <c r="B170" s="10"/>
      <c r="C170" s="11"/>
      <c r="D170" s="11"/>
      <c r="E170" s="13"/>
      <c r="F170" s="13"/>
      <c r="G170" s="11"/>
    </row>
    <row r="171" ht="22.35" customHeight="1">
      <c r="A171" t="s" s="9">
        <v>7</v>
      </c>
      <c r="B171" s="10">
        <v>538</v>
      </c>
      <c r="C171" s="11">
        <v>510</v>
      </c>
      <c r="D171" s="12">
        <f>C171-B171</f>
        <v>-28</v>
      </c>
      <c r="E171" s="13">
        <f>B171/54</f>
        <v>9.962962962962964</v>
      </c>
      <c r="F171" s="13">
        <f>C171/54</f>
        <v>9.444444444444445</v>
      </c>
      <c r="G171" s="11"/>
    </row>
    <row r="172" ht="22.35" customHeight="1">
      <c r="A172" t="s" s="9">
        <v>8</v>
      </c>
      <c r="B172" s="10">
        <v>438</v>
      </c>
      <c r="C172" s="11">
        <v>510</v>
      </c>
      <c r="D172" s="12">
        <f>C172-B172</f>
        <v>72</v>
      </c>
      <c r="E172" s="13">
        <f>B172/54</f>
        <v>8.111111111111111</v>
      </c>
      <c r="F172" s="13">
        <f>C172/54</f>
        <v>9.444444444444445</v>
      </c>
      <c r="G172" s="11"/>
    </row>
    <row r="173" ht="22.35" customHeight="1">
      <c r="A173" t="s" s="9">
        <v>9</v>
      </c>
      <c r="B173" s="10">
        <v>469</v>
      </c>
      <c r="C173" s="11">
        <v>456</v>
      </c>
      <c r="D173" s="12">
        <f>C173-B173</f>
        <v>-13</v>
      </c>
      <c r="E173" s="13">
        <f>B173/54</f>
        <v>8.685185185185185</v>
      </c>
      <c r="F173" s="13">
        <f>C173/54</f>
        <v>8.444444444444445</v>
      </c>
      <c r="G173" s="11"/>
    </row>
    <row r="174" ht="22.35" customHeight="1">
      <c r="A174" t="s" s="9">
        <v>10</v>
      </c>
      <c r="B174" s="14">
        <v>2253</v>
      </c>
      <c r="C174" s="15">
        <v>4506</v>
      </c>
      <c r="D174" s="15">
        <f>C174-B174</f>
        <v>2253</v>
      </c>
      <c r="E174" s="13">
        <f>B174/54</f>
        <v>41.72222222222222</v>
      </c>
      <c r="F174" s="13">
        <f>C174/54</f>
        <v>83.44444444444444</v>
      </c>
      <c r="G174" s="11"/>
    </row>
    <row r="175" ht="22.35" customHeight="1">
      <c r="A175" s="16"/>
      <c r="B175" s="17"/>
      <c r="C175" s="18"/>
      <c r="D175" s="18"/>
      <c r="E175" s="20"/>
      <c r="F175" s="20"/>
      <c r="G175" s="18"/>
    </row>
    <row r="176" ht="22.35" customHeight="1">
      <c r="A176" t="s" s="21">
        <v>39</v>
      </c>
      <c r="B176" s="10"/>
      <c r="C176" s="11"/>
      <c r="D176" s="11"/>
      <c r="E176" s="13"/>
      <c r="F176" s="13"/>
      <c r="G176" s="11"/>
    </row>
    <row r="177" ht="22.35" customHeight="1">
      <c r="A177" t="s" s="9">
        <v>7</v>
      </c>
      <c r="B177" s="10">
        <v>76</v>
      </c>
      <c r="C177" s="11">
        <v>103</v>
      </c>
      <c r="D177" s="12">
        <f>C177-B177</f>
        <v>27</v>
      </c>
      <c r="E177" s="13">
        <f>B177/54</f>
        <v>1.407407407407407</v>
      </c>
      <c r="F177" s="13">
        <f>C177/54</f>
        <v>1.907407407407407</v>
      </c>
      <c r="G177" s="11"/>
    </row>
    <row r="178" ht="22.35" customHeight="1">
      <c r="A178" t="s" s="9">
        <v>8</v>
      </c>
      <c r="B178" s="10">
        <v>36</v>
      </c>
      <c r="C178" s="11">
        <v>98</v>
      </c>
      <c r="D178" s="12">
        <f>C178-B178</f>
        <v>62</v>
      </c>
      <c r="E178" s="13">
        <f>B178/54</f>
        <v>0.6666666666666666</v>
      </c>
      <c r="F178" s="13">
        <f>C178/54</f>
        <v>1.814814814814815</v>
      </c>
      <c r="G178" s="11"/>
    </row>
    <row r="179" ht="22.35" customHeight="1">
      <c r="A179" t="s" s="9">
        <v>9</v>
      </c>
      <c r="B179" s="10">
        <v>68</v>
      </c>
      <c r="C179" s="11">
        <v>113</v>
      </c>
      <c r="D179" s="12">
        <f>C179-B179</f>
        <v>45</v>
      </c>
      <c r="E179" s="13">
        <f>B179/54</f>
        <v>1.259259259259259</v>
      </c>
      <c r="F179" s="13">
        <f>C179/54</f>
        <v>2.092592592592593</v>
      </c>
      <c r="G179" s="11"/>
    </row>
    <row r="180" ht="22.35" customHeight="1">
      <c r="A180" t="s" s="9">
        <v>10</v>
      </c>
      <c r="B180" s="14">
        <v>6158</v>
      </c>
      <c r="C180" s="15">
        <v>6517</v>
      </c>
      <c r="D180" s="15">
        <f>C180-B180</f>
        <v>359</v>
      </c>
      <c r="E180" s="13">
        <f>B180/54</f>
        <v>114.037037037037</v>
      </c>
      <c r="F180" s="13">
        <f>C180/54</f>
        <v>120.6851851851852</v>
      </c>
      <c r="G180" s="11"/>
    </row>
    <row r="181" ht="22.35" customHeight="1">
      <c r="A181" s="16"/>
      <c r="B181" s="17"/>
      <c r="C181" s="18"/>
      <c r="D181" s="18"/>
      <c r="E181" s="20"/>
      <c r="F181" s="20"/>
      <c r="G181" s="18"/>
    </row>
    <row r="182" ht="22.35" customHeight="1">
      <c r="A182" t="s" s="21">
        <v>40</v>
      </c>
      <c r="B182" s="10"/>
      <c r="C182" s="11"/>
      <c r="D182" s="11"/>
      <c r="E182" s="13"/>
      <c r="F182" s="13"/>
      <c r="G182" s="11"/>
    </row>
    <row r="183" ht="22.35" customHeight="1">
      <c r="A183" t="s" s="9">
        <v>7</v>
      </c>
      <c r="B183" s="10">
        <v>205</v>
      </c>
      <c r="C183" s="11">
        <v>268</v>
      </c>
      <c r="D183" s="12">
        <f>C183-B183</f>
        <v>63</v>
      </c>
      <c r="E183" s="13">
        <f>B183/54</f>
        <v>3.796296296296296</v>
      </c>
      <c r="F183" s="13">
        <f>C183/54</f>
        <v>4.962962962962963</v>
      </c>
      <c r="G183" s="11"/>
    </row>
    <row r="184" ht="22.35" customHeight="1">
      <c r="A184" t="s" s="9">
        <v>8</v>
      </c>
      <c r="B184" s="10">
        <v>128</v>
      </c>
      <c r="C184" s="11">
        <v>279</v>
      </c>
      <c r="D184" s="12">
        <f>C184-B184</f>
        <v>151</v>
      </c>
      <c r="E184" s="13">
        <f>B184/54</f>
        <v>2.37037037037037</v>
      </c>
      <c r="F184" s="13">
        <f>C184/54</f>
        <v>5.166666666666667</v>
      </c>
      <c r="G184" s="11"/>
    </row>
    <row r="185" ht="22.35" customHeight="1">
      <c r="A185" t="s" s="9">
        <v>9</v>
      </c>
      <c r="B185" s="10">
        <v>141</v>
      </c>
      <c r="C185" s="11">
        <v>272</v>
      </c>
      <c r="D185" s="12">
        <f>C185-B185</f>
        <v>131</v>
      </c>
      <c r="E185" s="13">
        <f>B185/54</f>
        <v>2.611111111111111</v>
      </c>
      <c r="F185" s="13">
        <f>C185/54</f>
        <v>5.037037037037037</v>
      </c>
      <c r="G185" s="11"/>
    </row>
    <row r="186" ht="22.35" customHeight="1">
      <c r="A186" t="s" s="9">
        <v>10</v>
      </c>
      <c r="B186" s="14">
        <v>4116</v>
      </c>
      <c r="C186" s="15">
        <v>4739</v>
      </c>
      <c r="D186" s="15">
        <f>C186-B186</f>
        <v>623</v>
      </c>
      <c r="E186" s="13">
        <f>B186/54</f>
        <v>76.22222222222223</v>
      </c>
      <c r="F186" s="13">
        <f>C186/54</f>
        <v>87.75925925925925</v>
      </c>
      <c r="G186" s="11"/>
    </row>
    <row r="187" ht="22.35" customHeight="1">
      <c r="A187" s="16"/>
      <c r="B187" s="17"/>
      <c r="C187" s="18"/>
      <c r="D187" s="18"/>
      <c r="E187" s="20"/>
      <c r="F187" s="20"/>
      <c r="G187" s="18"/>
    </row>
    <row r="188" ht="22.35" customHeight="1">
      <c r="A188" t="s" s="21">
        <v>41</v>
      </c>
      <c r="B188" s="10"/>
      <c r="C188" s="11"/>
      <c r="D188" s="11"/>
      <c r="E188" s="13"/>
      <c r="F188" s="13"/>
      <c r="G188" s="11"/>
    </row>
    <row r="189" ht="22.35" customHeight="1">
      <c r="A189" t="s" s="9">
        <v>7</v>
      </c>
      <c r="B189" s="10">
        <v>0</v>
      </c>
      <c r="C189" s="11">
        <v>1</v>
      </c>
      <c r="D189" s="12">
        <f>C189-B189</f>
        <v>1</v>
      </c>
      <c r="E189" s="13">
        <f>B189/54</f>
        <v>0</v>
      </c>
      <c r="F189" s="13">
        <f>C189/54</f>
        <v>0.01851851851851852</v>
      </c>
      <c r="G189" s="11"/>
    </row>
    <row r="190" ht="22.35" customHeight="1">
      <c r="A190" t="s" s="9">
        <v>8</v>
      </c>
      <c r="B190" s="10">
        <v>0</v>
      </c>
      <c r="C190" s="11">
        <v>1</v>
      </c>
      <c r="D190" s="12">
        <f>C190-B190</f>
        <v>1</v>
      </c>
      <c r="E190" s="13">
        <f>B190/54</f>
        <v>0</v>
      </c>
      <c r="F190" s="13">
        <f>C190/54</f>
        <v>0.01851851851851852</v>
      </c>
      <c r="G190" s="11"/>
    </row>
    <row r="191" ht="22.35" customHeight="1">
      <c r="A191" t="s" s="9">
        <v>9</v>
      </c>
      <c r="B191" s="10">
        <v>0</v>
      </c>
      <c r="C191" s="11">
        <v>1</v>
      </c>
      <c r="D191" s="12">
        <f>C191-B191</f>
        <v>1</v>
      </c>
      <c r="E191" s="13">
        <f>B191/54</f>
        <v>0</v>
      </c>
      <c r="F191" s="13">
        <f>C191/54</f>
        <v>0.01851851851851852</v>
      </c>
      <c r="G191" s="11"/>
    </row>
    <row r="192" ht="22.35" customHeight="1">
      <c r="A192" t="s" s="9">
        <v>10</v>
      </c>
      <c r="B192" s="14">
        <v>7822</v>
      </c>
      <c r="C192" s="15">
        <v>5011</v>
      </c>
      <c r="D192" s="15">
        <f>C192-B192</f>
        <v>-2811</v>
      </c>
      <c r="E192" s="13">
        <f>B192/54</f>
        <v>144.8518518518518</v>
      </c>
      <c r="F192" s="13">
        <f>C192/54</f>
        <v>92.79629629629629</v>
      </c>
      <c r="G192" s="11"/>
    </row>
    <row r="193" ht="22.35" customHeight="1">
      <c r="A193" s="16"/>
      <c r="B193" s="17"/>
      <c r="C193" s="18"/>
      <c r="D193" s="18"/>
      <c r="E193" s="20"/>
      <c r="F193" s="20"/>
      <c r="G193" s="18"/>
    </row>
    <row r="194" ht="22.35" customHeight="1">
      <c r="A194" t="s" s="22">
        <v>42</v>
      </c>
      <c r="B194" s="10"/>
      <c r="C194" s="11"/>
      <c r="D194" s="11"/>
      <c r="E194" s="13"/>
      <c r="F194" s="13"/>
      <c r="G194" s="11"/>
    </row>
    <row r="195" ht="22.35" customHeight="1">
      <c r="A195" t="s" s="9">
        <v>7</v>
      </c>
      <c r="B195" s="14">
        <v>1511</v>
      </c>
      <c r="C195" s="15">
        <v>1301</v>
      </c>
      <c r="D195" s="12">
        <f>C195-B195</f>
        <v>-210</v>
      </c>
      <c r="E195" s="13">
        <f>B195/54</f>
        <v>27.98148148148148</v>
      </c>
      <c r="F195" s="13">
        <f>C195/54</f>
        <v>24.09259259259259</v>
      </c>
      <c r="G195" s="11"/>
    </row>
    <row r="196" ht="22.35" customHeight="1">
      <c r="A196" t="s" s="9">
        <v>8</v>
      </c>
      <c r="B196" s="14">
        <v>1627</v>
      </c>
      <c r="C196" s="15">
        <v>1702</v>
      </c>
      <c r="D196" s="12">
        <f>C196-B196</f>
        <v>75</v>
      </c>
      <c r="E196" s="13">
        <f>B196/54</f>
        <v>30.12962962962963</v>
      </c>
      <c r="F196" s="13">
        <f>C196/54</f>
        <v>31.51851851851852</v>
      </c>
      <c r="G196" s="11"/>
    </row>
    <row r="197" ht="22.35" customHeight="1">
      <c r="A197" t="s" s="9">
        <v>9</v>
      </c>
      <c r="B197" s="14">
        <v>1622</v>
      </c>
      <c r="C197" s="15">
        <v>1281</v>
      </c>
      <c r="D197" s="12">
        <f>C197-B197</f>
        <v>-341</v>
      </c>
      <c r="E197" s="13">
        <f>B197/54</f>
        <v>30.03703703703704</v>
      </c>
      <c r="F197" s="13">
        <f>C197/54</f>
        <v>23.72222222222222</v>
      </c>
      <c r="G197" s="11"/>
    </row>
    <row r="198" ht="22.35" customHeight="1">
      <c r="A198" t="s" s="9">
        <v>10</v>
      </c>
      <c r="B198" s="14">
        <v>2227</v>
      </c>
      <c r="C198" s="15">
        <v>2362</v>
      </c>
      <c r="D198" s="15">
        <f>C198-B198</f>
        <v>135</v>
      </c>
      <c r="E198" s="13">
        <f>B198/54</f>
        <v>41.24074074074074</v>
      </c>
      <c r="F198" s="13">
        <f>C198/54</f>
        <v>43.74074074074074</v>
      </c>
      <c r="G198" s="11"/>
    </row>
    <row r="199" ht="22.35" customHeight="1">
      <c r="A199" s="16"/>
      <c r="B199" s="17"/>
      <c r="C199" s="18"/>
      <c r="D199" s="18"/>
      <c r="E199" s="20"/>
      <c r="F199" s="20"/>
      <c r="G199" s="18"/>
    </row>
    <row r="200" ht="22.35" customHeight="1">
      <c r="A200" t="s" s="21">
        <v>43</v>
      </c>
      <c r="B200" s="10"/>
      <c r="C200" s="11"/>
      <c r="D200" s="11"/>
      <c r="E200" s="13"/>
      <c r="F200" s="13"/>
      <c r="G200" s="11"/>
    </row>
    <row r="201" ht="22.35" customHeight="1">
      <c r="A201" t="s" s="9">
        <v>7</v>
      </c>
      <c r="B201" s="10">
        <v>0</v>
      </c>
      <c r="C201" s="11">
        <v>0</v>
      </c>
      <c r="D201" s="12">
        <f>C201-B201</f>
        <v>0</v>
      </c>
      <c r="E201" s="13">
        <f>B201/54</f>
        <v>0</v>
      </c>
      <c r="F201" s="13">
        <f>C201/54</f>
        <v>0</v>
      </c>
      <c r="G201" s="11"/>
    </row>
    <row r="202" ht="22.35" customHeight="1">
      <c r="A202" t="s" s="9">
        <v>8</v>
      </c>
      <c r="B202" s="10">
        <v>0</v>
      </c>
      <c r="C202" s="11">
        <v>0</v>
      </c>
      <c r="D202" s="12">
        <f>C202-B202</f>
        <v>0</v>
      </c>
      <c r="E202" s="13">
        <f>B202/54</f>
        <v>0</v>
      </c>
      <c r="F202" s="13">
        <f>C202/54</f>
        <v>0</v>
      </c>
      <c r="G202" s="11"/>
    </row>
    <row r="203" ht="22.35" customHeight="1">
      <c r="A203" t="s" s="9">
        <v>9</v>
      </c>
      <c r="B203" s="10">
        <v>0</v>
      </c>
      <c r="C203" s="11">
        <v>0</v>
      </c>
      <c r="D203" s="12">
        <f>C203-B203</f>
        <v>0</v>
      </c>
      <c r="E203" s="13">
        <f>B203/54</f>
        <v>0</v>
      </c>
      <c r="F203" s="13">
        <f>C203/54</f>
        <v>0</v>
      </c>
      <c r="G203" s="11"/>
    </row>
    <row r="204" ht="22.35" customHeight="1">
      <c r="A204" t="s" s="9">
        <v>10</v>
      </c>
      <c r="B204" s="14">
        <v>8275</v>
      </c>
      <c r="C204" s="15">
        <v>7258</v>
      </c>
      <c r="D204" s="15">
        <f>C204-B204</f>
        <v>-1017</v>
      </c>
      <c r="E204" s="13">
        <f>B204/54</f>
        <v>153.2407407407407</v>
      </c>
      <c r="F204" s="13">
        <f>C204/54</f>
        <v>134.4074074074074</v>
      </c>
      <c r="G204" s="11"/>
    </row>
    <row r="205" ht="22.35" customHeight="1">
      <c r="A205" s="16"/>
      <c r="B205" s="17"/>
      <c r="C205" s="18"/>
      <c r="D205" s="18"/>
      <c r="E205" s="20"/>
      <c r="F205" s="20"/>
      <c r="G205" s="18"/>
    </row>
    <row r="206" ht="22.35" customHeight="1">
      <c r="A206" t="s" s="22">
        <v>44</v>
      </c>
      <c r="B206" s="10"/>
      <c r="C206" s="11"/>
      <c r="D206" s="11"/>
      <c r="E206" s="13"/>
      <c r="F206" s="13"/>
      <c r="G206" s="11"/>
    </row>
    <row r="207" ht="22.35" customHeight="1">
      <c r="A207" t="s" s="9">
        <v>7</v>
      </c>
      <c r="B207" s="10">
        <v>1</v>
      </c>
      <c r="C207" s="11">
        <v>1</v>
      </c>
      <c r="D207" s="12">
        <f>C207-B207</f>
        <v>0</v>
      </c>
      <c r="E207" s="13">
        <f>B207/54</f>
        <v>0.01851851851851852</v>
      </c>
      <c r="F207" s="13">
        <f>C207/54</f>
        <v>0.01851851851851852</v>
      </c>
      <c r="G207" s="11"/>
    </row>
    <row r="208" ht="22.35" customHeight="1">
      <c r="A208" t="s" s="9">
        <v>8</v>
      </c>
      <c r="B208" s="10">
        <v>0</v>
      </c>
      <c r="C208" s="11">
        <v>0</v>
      </c>
      <c r="D208" s="12">
        <f>C208-B208</f>
        <v>0</v>
      </c>
      <c r="E208" s="13">
        <f>B208/54</f>
        <v>0</v>
      </c>
      <c r="F208" s="13">
        <f>C208/54</f>
        <v>0</v>
      </c>
      <c r="G208" s="11"/>
    </row>
    <row r="209" ht="22.35" customHeight="1">
      <c r="A209" t="s" s="9">
        <v>9</v>
      </c>
      <c r="B209" s="10">
        <v>0</v>
      </c>
      <c r="C209" s="11">
        <v>0</v>
      </c>
      <c r="D209" s="12">
        <f>C209-B209</f>
        <v>0</v>
      </c>
      <c r="E209" s="13">
        <f>B209/54</f>
        <v>0</v>
      </c>
      <c r="F209" s="13">
        <f>C209/54</f>
        <v>0</v>
      </c>
      <c r="G209" s="11"/>
    </row>
    <row r="210" ht="22.35" customHeight="1">
      <c r="A210" t="s" s="9">
        <v>10</v>
      </c>
      <c r="B210" s="14">
        <v>6402</v>
      </c>
      <c r="C210" s="15">
        <v>7559</v>
      </c>
      <c r="D210" s="15">
        <f>C210-B210</f>
        <v>1157</v>
      </c>
      <c r="E210" s="13">
        <f>B210/54</f>
        <v>118.5555555555556</v>
      </c>
      <c r="F210" s="13">
        <f>C210/54</f>
        <v>139.9814814814815</v>
      </c>
      <c r="G210" s="11"/>
    </row>
    <row r="211" ht="22.35" customHeight="1">
      <c r="A211" s="16"/>
      <c r="B211" s="17"/>
      <c r="C211" s="18"/>
      <c r="D211" s="18"/>
      <c r="E211" s="20"/>
      <c r="F211" s="20"/>
      <c r="G211" s="18"/>
    </row>
    <row r="212" ht="22.35" customHeight="1">
      <c r="A212" t="s" s="22">
        <v>45</v>
      </c>
      <c r="B212" s="10"/>
      <c r="C212" s="11"/>
      <c r="D212" s="11"/>
      <c r="E212" s="13"/>
      <c r="F212" s="13"/>
      <c r="G212" s="11"/>
    </row>
    <row r="213" ht="22.35" customHeight="1">
      <c r="A213" t="s" s="9">
        <v>7</v>
      </c>
      <c r="B213" s="14">
        <v>6064</v>
      </c>
      <c r="C213" s="15">
        <v>5281</v>
      </c>
      <c r="D213" s="12">
        <f>C213-B213</f>
        <v>-783</v>
      </c>
      <c r="E213" s="13">
        <f>B213/54</f>
        <v>112.2962962962963</v>
      </c>
      <c r="F213" s="13">
        <f>C213/54</f>
        <v>97.79629629629629</v>
      </c>
      <c r="G213" s="11"/>
    </row>
    <row r="214" ht="22.35" customHeight="1">
      <c r="A214" t="s" s="9">
        <v>8</v>
      </c>
      <c r="B214" s="14">
        <v>5014</v>
      </c>
      <c r="C214" s="15">
        <v>5046</v>
      </c>
      <c r="D214" s="12">
        <f>C214-B214</f>
        <v>32</v>
      </c>
      <c r="E214" s="13">
        <f>B214/54</f>
        <v>92.85185185185185</v>
      </c>
      <c r="F214" s="13">
        <f>C214/54</f>
        <v>93.44444444444444</v>
      </c>
      <c r="G214" s="11"/>
    </row>
    <row r="215" ht="22.35" customHeight="1">
      <c r="A215" t="s" s="9">
        <v>9</v>
      </c>
      <c r="B215" s="14">
        <v>4887</v>
      </c>
      <c r="C215" s="15">
        <v>5074</v>
      </c>
      <c r="D215" s="12">
        <f>C215-B215</f>
        <v>187</v>
      </c>
      <c r="E215" s="13">
        <f>B215/54</f>
        <v>90.5</v>
      </c>
      <c r="F215" s="13">
        <f>C215/54</f>
        <v>93.96296296296296</v>
      </c>
      <c r="G215" s="11"/>
    </row>
    <row r="216" ht="22.35" customHeight="1">
      <c r="A216" t="s" s="9">
        <v>10</v>
      </c>
      <c r="B216" s="14">
        <v>1724</v>
      </c>
      <c r="C216" s="15">
        <v>2271</v>
      </c>
      <c r="D216" s="15">
        <f>C216-B216</f>
        <v>547</v>
      </c>
      <c r="E216" s="13">
        <f>B216/54</f>
        <v>31.92592592592593</v>
      </c>
      <c r="F216" s="13">
        <f>C216/54</f>
        <v>42.05555555555556</v>
      </c>
      <c r="G216" s="11"/>
    </row>
    <row r="217" ht="22.35" customHeight="1">
      <c r="A217" s="16"/>
      <c r="B217" s="17"/>
      <c r="C217" s="18"/>
      <c r="D217" s="18"/>
      <c r="E217" s="20"/>
      <c r="F217" s="20"/>
      <c r="G217" s="18"/>
    </row>
    <row r="218" ht="22.35" customHeight="1">
      <c r="A218" t="s" s="21">
        <v>46</v>
      </c>
      <c r="B218" s="10"/>
      <c r="C218" s="11"/>
      <c r="D218" s="11"/>
      <c r="E218" s="13"/>
      <c r="F218" s="13"/>
      <c r="G218" s="11"/>
    </row>
    <row r="219" ht="22.35" customHeight="1">
      <c r="A219" t="s" s="9">
        <v>7</v>
      </c>
      <c r="B219" s="14">
        <v>1193</v>
      </c>
      <c r="C219" s="15">
        <v>2017</v>
      </c>
      <c r="D219" s="12">
        <f>C219-B219</f>
        <v>824</v>
      </c>
      <c r="E219" s="13">
        <f>B219/54</f>
        <v>22.09259259259259</v>
      </c>
      <c r="F219" s="13">
        <f>C219/54</f>
        <v>37.35185185185185</v>
      </c>
      <c r="G219" s="11"/>
    </row>
    <row r="220" ht="22.35" customHeight="1">
      <c r="A220" t="s" s="9">
        <v>8</v>
      </c>
      <c r="B220" s="14">
        <v>1373</v>
      </c>
      <c r="C220" s="15">
        <v>1844</v>
      </c>
      <c r="D220" s="12">
        <f>C220-B220</f>
        <v>471</v>
      </c>
      <c r="E220" s="13">
        <f>B220/54</f>
        <v>25.42592592592593</v>
      </c>
      <c r="F220" s="13">
        <f>C220/54</f>
        <v>34.14814814814815</v>
      </c>
      <c r="G220" s="11"/>
    </row>
    <row r="221" ht="22.35" customHeight="1">
      <c r="A221" t="s" s="9">
        <v>9</v>
      </c>
      <c r="B221" s="10">
        <v>906</v>
      </c>
      <c r="C221" s="15">
        <v>1552</v>
      </c>
      <c r="D221" s="12">
        <f>C221-B221</f>
        <v>646</v>
      </c>
      <c r="E221" s="13">
        <f>B221/54</f>
        <v>16.77777777777778</v>
      </c>
      <c r="F221" s="13">
        <f>C221/54</f>
        <v>28.74074074074074</v>
      </c>
      <c r="G221" s="11"/>
    </row>
    <row r="222" ht="22.35" customHeight="1">
      <c r="A222" t="s" s="9">
        <v>10</v>
      </c>
      <c r="B222" s="14">
        <v>1437</v>
      </c>
      <c r="C222" s="15">
        <v>1917</v>
      </c>
      <c r="D222" s="15">
        <f>C222-B222</f>
        <v>480</v>
      </c>
      <c r="E222" s="13">
        <f>B222/54</f>
        <v>26.61111111111111</v>
      </c>
      <c r="F222" s="13">
        <f>C222/54</f>
        <v>35.5</v>
      </c>
      <c r="G222" s="11"/>
    </row>
    <row r="223" ht="22.35" customHeight="1">
      <c r="A223" s="16"/>
      <c r="B223" s="17"/>
      <c r="C223" s="18"/>
      <c r="D223" s="18"/>
      <c r="E223" s="20"/>
      <c r="F223" s="20"/>
      <c r="G223" s="18"/>
    </row>
    <row r="224" ht="22.35" customHeight="1">
      <c r="A224" t="s" s="21">
        <v>47</v>
      </c>
      <c r="B224" s="10"/>
      <c r="C224" s="11"/>
      <c r="D224" s="11"/>
      <c r="E224" s="13"/>
      <c r="F224" s="13"/>
      <c r="G224" s="11"/>
    </row>
    <row r="225" ht="22.35" customHeight="1">
      <c r="A225" t="s" s="9">
        <v>7</v>
      </c>
      <c r="B225" s="10">
        <v>58</v>
      </c>
      <c r="C225" s="11">
        <v>77</v>
      </c>
      <c r="D225" s="12">
        <f>C225-B225</f>
        <v>19</v>
      </c>
      <c r="E225" s="13">
        <f>B225/54</f>
        <v>1.074074074074074</v>
      </c>
      <c r="F225" s="13">
        <f>C225/54</f>
        <v>1.425925925925926</v>
      </c>
      <c r="G225" s="11"/>
    </row>
    <row r="226" ht="22.35" customHeight="1">
      <c r="A226" t="s" s="9">
        <v>8</v>
      </c>
      <c r="B226" s="10">
        <v>83</v>
      </c>
      <c r="C226" s="11">
        <v>85</v>
      </c>
      <c r="D226" s="12">
        <f>C226-B226</f>
        <v>2</v>
      </c>
      <c r="E226" s="13">
        <f>B226/54</f>
        <v>1.537037037037037</v>
      </c>
      <c r="F226" s="13">
        <f>C226/54</f>
        <v>1.574074074074074</v>
      </c>
      <c r="G226" s="11"/>
    </row>
    <row r="227" ht="22.35" customHeight="1">
      <c r="A227" t="s" s="9">
        <v>9</v>
      </c>
      <c r="B227" s="10">
        <v>53</v>
      </c>
      <c r="C227" s="11">
        <v>62</v>
      </c>
      <c r="D227" s="12">
        <f>C227-B227</f>
        <v>9</v>
      </c>
      <c r="E227" s="13">
        <f>B227/54</f>
        <v>0.9814814814814815</v>
      </c>
      <c r="F227" s="13">
        <f>C227/54</f>
        <v>1.148148148148148</v>
      </c>
      <c r="G227" s="11"/>
    </row>
    <row r="228" ht="22.35" customHeight="1">
      <c r="A228" t="s" s="9">
        <v>10</v>
      </c>
      <c r="B228" s="14">
        <v>8732</v>
      </c>
      <c r="C228" s="15">
        <v>7582</v>
      </c>
      <c r="D228" s="15">
        <f>C228-B228</f>
        <v>-1150</v>
      </c>
      <c r="E228" s="13">
        <f>B228/54</f>
        <v>161.7037037037037</v>
      </c>
      <c r="F228" s="13">
        <f>C228/54</f>
        <v>140.4074074074074</v>
      </c>
      <c r="G228" s="11"/>
    </row>
    <row r="229" ht="22.35" customHeight="1">
      <c r="A229" s="16"/>
      <c r="B229" s="17"/>
      <c r="C229" s="18"/>
      <c r="D229" s="18"/>
      <c r="E229" s="20"/>
      <c r="F229" s="20"/>
      <c r="G229" s="18"/>
    </row>
    <row r="230" ht="22.35" customHeight="1">
      <c r="A230" t="s" s="21">
        <v>48</v>
      </c>
      <c r="B230" s="10"/>
      <c r="C230" s="11"/>
      <c r="D230" s="11"/>
      <c r="E230" s="13"/>
      <c r="F230" s="13"/>
      <c r="G230" s="11"/>
    </row>
    <row r="231" ht="22.35" customHeight="1">
      <c r="A231" t="s" s="9">
        <v>7</v>
      </c>
      <c r="B231" s="10">
        <v>341</v>
      </c>
      <c r="C231" s="11">
        <v>385</v>
      </c>
      <c r="D231" s="12">
        <f>C231-B231</f>
        <v>44</v>
      </c>
      <c r="E231" s="13">
        <f>B231/54</f>
        <v>6.314814814814815</v>
      </c>
      <c r="F231" s="13">
        <f>C231/54</f>
        <v>7.12962962962963</v>
      </c>
      <c r="G231" s="11"/>
    </row>
    <row r="232" ht="22.35" customHeight="1">
      <c r="A232" t="s" s="9">
        <v>8</v>
      </c>
      <c r="B232" s="10">
        <v>403</v>
      </c>
      <c r="C232" s="11">
        <v>425</v>
      </c>
      <c r="D232" s="12">
        <f>C232-B232</f>
        <v>22</v>
      </c>
      <c r="E232" s="13">
        <f>B232/54</f>
        <v>7.462962962962963</v>
      </c>
      <c r="F232" s="13">
        <f>C232/54</f>
        <v>7.87037037037037</v>
      </c>
      <c r="G232" s="11"/>
    </row>
    <row r="233" ht="22.35" customHeight="1">
      <c r="A233" t="s" s="9">
        <v>9</v>
      </c>
      <c r="B233" s="10">
        <v>492</v>
      </c>
      <c r="C233" s="11">
        <v>494</v>
      </c>
      <c r="D233" s="12">
        <f>C233-B233</f>
        <v>2</v>
      </c>
      <c r="E233" s="13">
        <f>B233/54</f>
        <v>9.111111111111111</v>
      </c>
      <c r="F233" s="13">
        <f>C233/54</f>
        <v>9.148148148148149</v>
      </c>
      <c r="G233" s="11"/>
    </row>
    <row r="234" ht="22.35" customHeight="1">
      <c r="A234" t="s" s="9">
        <v>10</v>
      </c>
      <c r="B234" s="14">
        <v>3513</v>
      </c>
      <c r="C234" s="15">
        <v>3772</v>
      </c>
      <c r="D234" s="15">
        <f>C234-B234</f>
        <v>259</v>
      </c>
      <c r="E234" s="13">
        <f>B234/54</f>
        <v>65.05555555555556</v>
      </c>
      <c r="F234" s="13">
        <f>C234/54</f>
        <v>69.85185185185185</v>
      </c>
      <c r="G234" s="11"/>
    </row>
    <row r="235" ht="22.35" customHeight="1">
      <c r="A235" s="16"/>
      <c r="B235" s="17"/>
      <c r="C235" s="18"/>
      <c r="D235" s="18"/>
      <c r="E235" s="20"/>
      <c r="F235" s="20"/>
      <c r="G235" s="18"/>
    </row>
    <row r="236" ht="22.35" customHeight="1">
      <c r="A236" t="s" s="21">
        <v>49</v>
      </c>
      <c r="B236" s="10"/>
      <c r="C236" s="11"/>
      <c r="D236" s="11"/>
      <c r="E236" s="13"/>
      <c r="F236" s="13"/>
      <c r="G236" s="11"/>
    </row>
    <row r="237" ht="22.35" customHeight="1">
      <c r="A237" t="s" s="9">
        <v>7</v>
      </c>
      <c r="B237" s="10">
        <v>160</v>
      </c>
      <c r="C237" s="11">
        <v>107</v>
      </c>
      <c r="D237" s="12">
        <f>C237-B237</f>
        <v>-53</v>
      </c>
      <c r="E237" s="13">
        <f>B237/54</f>
        <v>2.962962962962963</v>
      </c>
      <c r="F237" s="13">
        <f>C237/54</f>
        <v>1.981481481481481</v>
      </c>
      <c r="G237" s="11"/>
    </row>
    <row r="238" ht="22.35" customHeight="1">
      <c r="A238" t="s" s="9">
        <v>8</v>
      </c>
      <c r="B238" s="10">
        <v>112</v>
      </c>
      <c r="C238" s="11">
        <v>83</v>
      </c>
      <c r="D238" s="12">
        <f>C238-B238</f>
        <v>-29</v>
      </c>
      <c r="E238" s="13">
        <f>B238/54</f>
        <v>2.074074074074074</v>
      </c>
      <c r="F238" s="13">
        <f>C238/54</f>
        <v>1.537037037037037</v>
      </c>
      <c r="G238" s="11"/>
    </row>
    <row r="239" ht="22.35" customHeight="1">
      <c r="A239" t="s" s="9">
        <v>9</v>
      </c>
      <c r="B239" s="10">
        <v>161</v>
      </c>
      <c r="C239" s="11">
        <v>113</v>
      </c>
      <c r="D239" s="12">
        <f>C239-B239</f>
        <v>-48</v>
      </c>
      <c r="E239" s="13">
        <f>B239/54</f>
        <v>2.981481481481481</v>
      </c>
      <c r="F239" s="13">
        <f>C239/54</f>
        <v>2.092592592592593</v>
      </c>
      <c r="G239" s="11"/>
    </row>
    <row r="240" ht="22.35" customHeight="1">
      <c r="A240" t="s" s="9">
        <v>10</v>
      </c>
      <c r="B240" s="14">
        <v>3498</v>
      </c>
      <c r="C240" s="15">
        <v>3859</v>
      </c>
      <c r="D240" s="15">
        <f>C240-B240</f>
        <v>361</v>
      </c>
      <c r="E240" s="13">
        <f>B240/54</f>
        <v>64.77777777777777</v>
      </c>
      <c r="F240" s="13">
        <f>C240/54</f>
        <v>71.46296296296296</v>
      </c>
      <c r="G240" s="11"/>
    </row>
    <row r="241" ht="22.35" customHeight="1">
      <c r="A241" s="16"/>
      <c r="B241" s="17"/>
      <c r="C241" s="18"/>
      <c r="D241" s="18"/>
      <c r="E241" s="20"/>
      <c r="F241" s="20"/>
      <c r="G241" s="18"/>
    </row>
    <row r="242" ht="22.35" customHeight="1">
      <c r="A242" t="s" s="21">
        <v>50</v>
      </c>
      <c r="B242" s="10"/>
      <c r="C242" s="11"/>
      <c r="D242" s="11"/>
      <c r="E242" s="13"/>
      <c r="F242" s="13"/>
      <c r="G242" s="11"/>
    </row>
    <row r="243" ht="22.35" customHeight="1">
      <c r="A243" t="s" s="9">
        <v>7</v>
      </c>
      <c r="B243" s="10">
        <v>405</v>
      </c>
      <c r="C243" s="11">
        <v>176</v>
      </c>
      <c r="D243" s="12">
        <f>C243-B243</f>
        <v>-229</v>
      </c>
      <c r="E243" s="13">
        <f>B243/54</f>
        <v>7.5</v>
      </c>
      <c r="F243" s="13">
        <f>C243/54</f>
        <v>3.259259259259259</v>
      </c>
      <c r="G243" s="11"/>
    </row>
    <row r="244" ht="22.35" customHeight="1">
      <c r="A244" t="s" s="9">
        <v>8</v>
      </c>
      <c r="B244" s="10">
        <v>30</v>
      </c>
      <c r="C244" s="11">
        <v>175</v>
      </c>
      <c r="D244" s="12">
        <f>C244-B244</f>
        <v>145</v>
      </c>
      <c r="E244" s="13">
        <f>B244/54</f>
        <v>0.5555555555555556</v>
      </c>
      <c r="F244" s="13">
        <f>C244/54</f>
        <v>3.240740740740741</v>
      </c>
      <c r="G244" s="11"/>
    </row>
    <row r="245" ht="22.35" customHeight="1">
      <c r="A245" t="s" s="9">
        <v>9</v>
      </c>
      <c r="B245" s="10">
        <v>189</v>
      </c>
      <c r="C245" s="11">
        <v>175</v>
      </c>
      <c r="D245" s="12">
        <f>C245-B245</f>
        <v>-14</v>
      </c>
      <c r="E245" s="13">
        <f>B245/54</f>
        <v>3.5</v>
      </c>
      <c r="F245" s="13">
        <f>C245/54</f>
        <v>3.240740740740741</v>
      </c>
      <c r="G245" s="11"/>
    </row>
    <row r="246" ht="22.35" customHeight="1">
      <c r="A246" t="s" s="9">
        <v>10</v>
      </c>
      <c r="B246" s="14">
        <v>3112</v>
      </c>
      <c r="C246" s="15">
        <v>4113</v>
      </c>
      <c r="D246" s="15">
        <f>C246-B246</f>
        <v>1001</v>
      </c>
      <c r="E246" s="13">
        <f>B246/54</f>
        <v>57.62962962962963</v>
      </c>
      <c r="F246" s="13">
        <f>C246/54</f>
        <v>76.16666666666667</v>
      </c>
      <c r="G246" s="11"/>
    </row>
    <row r="247" ht="22.35" customHeight="1">
      <c r="A247" s="16"/>
      <c r="B247" s="17"/>
      <c r="C247" s="18"/>
      <c r="D247" s="18"/>
      <c r="E247" s="20"/>
      <c r="F247" s="20"/>
      <c r="G247" s="18"/>
    </row>
    <row r="248" ht="22.35" customHeight="1">
      <c r="A248" t="s" s="21">
        <v>51</v>
      </c>
      <c r="B248" s="10"/>
      <c r="C248" s="11"/>
      <c r="D248" s="11"/>
      <c r="E248" s="13"/>
      <c r="F248" s="13"/>
      <c r="G248" s="11"/>
    </row>
    <row r="249" ht="22.35" customHeight="1">
      <c r="A249" t="s" s="9">
        <v>7</v>
      </c>
      <c r="B249" s="10">
        <v>11</v>
      </c>
      <c r="C249" s="11">
        <v>22</v>
      </c>
      <c r="D249" s="12">
        <f>C249-B249</f>
        <v>11</v>
      </c>
      <c r="E249" s="13">
        <f>B249/54</f>
        <v>0.2037037037037037</v>
      </c>
      <c r="F249" s="13">
        <f>C249/54</f>
        <v>0.4074074074074074</v>
      </c>
      <c r="G249" s="11"/>
    </row>
    <row r="250" ht="22.35" customHeight="1">
      <c r="A250" t="s" s="9">
        <v>8</v>
      </c>
      <c r="B250" s="10">
        <v>17</v>
      </c>
      <c r="C250" s="11">
        <v>23</v>
      </c>
      <c r="D250" s="12">
        <f>C250-B250</f>
        <v>6</v>
      </c>
      <c r="E250" s="13">
        <f>B250/54</f>
        <v>0.3148148148148148</v>
      </c>
      <c r="F250" s="13">
        <f>C250/54</f>
        <v>0.4259259259259259</v>
      </c>
      <c r="G250" s="11"/>
    </row>
    <row r="251" ht="22.35" customHeight="1">
      <c r="A251" t="s" s="9">
        <v>9</v>
      </c>
      <c r="B251" s="10">
        <v>13</v>
      </c>
      <c r="C251" s="11">
        <v>22</v>
      </c>
      <c r="D251" s="12">
        <f>C251-B251</f>
        <v>9</v>
      </c>
      <c r="E251" s="13">
        <f>B251/54</f>
        <v>0.2407407407407407</v>
      </c>
      <c r="F251" s="13">
        <f>C251/54</f>
        <v>0.4074074074074074</v>
      </c>
      <c r="G251" s="11"/>
    </row>
    <row r="252" ht="22.35" customHeight="1">
      <c r="A252" t="s" s="9">
        <v>10</v>
      </c>
      <c r="B252" s="14">
        <v>5971</v>
      </c>
      <c r="C252" s="15">
        <v>7388</v>
      </c>
      <c r="D252" s="15">
        <f>C252-B252</f>
        <v>1417</v>
      </c>
      <c r="E252" s="13">
        <f>B252/54</f>
        <v>110.5740740740741</v>
      </c>
      <c r="F252" s="13">
        <f>C252/54</f>
        <v>136.8148148148148</v>
      </c>
      <c r="G252" s="11"/>
    </row>
    <row r="253" ht="22.35" customHeight="1">
      <c r="A253" s="16"/>
      <c r="B253" s="17"/>
      <c r="C253" s="18"/>
      <c r="D253" s="18"/>
      <c r="E253" s="20"/>
      <c r="F253" s="20"/>
      <c r="G253" s="18"/>
    </row>
    <row r="254" ht="22.35" customHeight="1">
      <c r="A254" t="s" s="21">
        <v>52</v>
      </c>
      <c r="B254" s="10"/>
      <c r="C254" s="11"/>
      <c r="D254" s="11"/>
      <c r="E254" s="13"/>
      <c r="F254" s="13"/>
      <c r="G254" s="11"/>
    </row>
    <row r="255" ht="22.35" customHeight="1">
      <c r="A255" t="s" s="9">
        <v>7</v>
      </c>
      <c r="B255" s="10">
        <v>31</v>
      </c>
      <c r="C255" s="11">
        <v>72</v>
      </c>
      <c r="D255" s="12">
        <f>C255-B255</f>
        <v>41</v>
      </c>
      <c r="E255" s="13">
        <f>B255/54</f>
        <v>0.5740740740740741</v>
      </c>
      <c r="F255" s="13">
        <f>C255/54</f>
        <v>1.333333333333333</v>
      </c>
      <c r="G255" s="11"/>
    </row>
    <row r="256" ht="22.35" customHeight="1">
      <c r="A256" t="s" s="9">
        <v>8</v>
      </c>
      <c r="B256" s="10">
        <v>45</v>
      </c>
      <c r="C256" s="11">
        <v>72</v>
      </c>
      <c r="D256" s="12">
        <f>C256-B256</f>
        <v>27</v>
      </c>
      <c r="E256" s="13">
        <f>B256/54</f>
        <v>0.8333333333333334</v>
      </c>
      <c r="F256" s="13">
        <f>C256/54</f>
        <v>1.333333333333333</v>
      </c>
      <c r="G256" s="11"/>
    </row>
    <row r="257" ht="22.35" customHeight="1">
      <c r="A257" t="s" s="9">
        <v>9</v>
      </c>
      <c r="B257" s="10">
        <v>56</v>
      </c>
      <c r="C257" s="11">
        <v>93</v>
      </c>
      <c r="D257" s="12">
        <f>C257-B257</f>
        <v>37</v>
      </c>
      <c r="E257" s="13">
        <f>B257/54</f>
        <v>1.037037037037037</v>
      </c>
      <c r="F257" s="13">
        <f>C257/54</f>
        <v>1.722222222222222</v>
      </c>
      <c r="G257" s="11"/>
    </row>
    <row r="258" ht="22.35" customHeight="1">
      <c r="A258" t="s" s="9">
        <v>10</v>
      </c>
      <c r="B258" s="14">
        <v>9022</v>
      </c>
      <c r="C258" s="15">
        <v>10177</v>
      </c>
      <c r="D258" s="15">
        <f>C258-B258</f>
        <v>1155</v>
      </c>
      <c r="E258" s="13">
        <f>B258/54</f>
        <v>167.0740740740741</v>
      </c>
      <c r="F258" s="13">
        <f>C258/54</f>
        <v>188.462962962963</v>
      </c>
      <c r="G258" s="11"/>
    </row>
    <row r="259" ht="22.35" customHeight="1">
      <c r="A259" s="16"/>
      <c r="B259" s="17"/>
      <c r="C259" s="18"/>
      <c r="D259" s="18"/>
      <c r="E259" s="20"/>
      <c r="F259" s="20"/>
      <c r="G259" s="18"/>
    </row>
    <row r="260" ht="22.35" customHeight="1">
      <c r="A260" t="s" s="22">
        <v>53</v>
      </c>
      <c r="B260" s="10"/>
      <c r="C260" s="11"/>
      <c r="D260" s="11"/>
      <c r="E260" s="13"/>
      <c r="F260" s="13"/>
      <c r="G260" s="11"/>
    </row>
    <row r="261" ht="22.35" customHeight="1">
      <c r="A261" t="s" s="9">
        <v>7</v>
      </c>
      <c r="B261" s="10">
        <v>364</v>
      </c>
      <c r="C261" s="11">
        <v>254</v>
      </c>
      <c r="D261" s="12">
        <f>C261-B261</f>
        <v>-110</v>
      </c>
      <c r="E261" s="13">
        <f>B261/54</f>
        <v>6.74074074074074</v>
      </c>
      <c r="F261" s="13">
        <f>C261/54</f>
        <v>4.703703703703703</v>
      </c>
      <c r="G261" s="11"/>
    </row>
    <row r="262" ht="22.35" customHeight="1">
      <c r="A262" t="s" s="9">
        <v>8</v>
      </c>
      <c r="B262" s="10">
        <v>80</v>
      </c>
      <c r="C262" s="11">
        <v>213</v>
      </c>
      <c r="D262" s="12">
        <f>C262-B262</f>
        <v>133</v>
      </c>
      <c r="E262" s="13">
        <f>B262/54</f>
        <v>1.481481481481481</v>
      </c>
      <c r="F262" s="13">
        <f>C262/54</f>
        <v>3.944444444444445</v>
      </c>
      <c r="G262" s="11"/>
    </row>
    <row r="263" ht="22.35" customHeight="1">
      <c r="A263" t="s" s="9">
        <v>9</v>
      </c>
      <c r="B263" s="10">
        <v>57</v>
      </c>
      <c r="C263" s="11">
        <v>203</v>
      </c>
      <c r="D263" s="12">
        <f>C263-B263</f>
        <v>146</v>
      </c>
      <c r="E263" s="13">
        <f>B263/54</f>
        <v>1.055555555555556</v>
      </c>
      <c r="F263" s="13">
        <f>C263/54</f>
        <v>3.759259259259259</v>
      </c>
      <c r="G263" s="11"/>
    </row>
    <row r="264" ht="22.35" customHeight="1">
      <c r="A264" t="s" s="9">
        <v>10</v>
      </c>
      <c r="B264" s="14">
        <v>3076</v>
      </c>
      <c r="C264" s="15">
        <v>3491</v>
      </c>
      <c r="D264" s="15">
        <f>C264-B264</f>
        <v>415</v>
      </c>
      <c r="E264" s="13">
        <f>B264/54</f>
        <v>56.96296296296296</v>
      </c>
      <c r="F264" s="13">
        <f>C264/54</f>
        <v>64.64814814814815</v>
      </c>
      <c r="G264" s="11"/>
    </row>
    <row r="265" ht="22.35" customHeight="1">
      <c r="A265" s="16"/>
      <c r="B265" s="17"/>
      <c r="C265" s="18"/>
      <c r="D265" s="18"/>
      <c r="E265" s="20"/>
      <c r="F265" s="20"/>
      <c r="G265" s="18"/>
    </row>
    <row r="266" ht="22.35" customHeight="1">
      <c r="A266" t="s" s="22">
        <v>54</v>
      </c>
      <c r="B266" s="10"/>
      <c r="C266" s="11"/>
      <c r="D266" s="11"/>
      <c r="E266" s="13"/>
      <c r="F266" s="13"/>
      <c r="G266" s="11"/>
    </row>
    <row r="267" ht="22.35" customHeight="1">
      <c r="A267" t="s" s="9">
        <v>7</v>
      </c>
      <c r="B267" s="10">
        <v>61</v>
      </c>
      <c r="C267" s="11">
        <v>87</v>
      </c>
      <c r="D267" s="12">
        <f>C267-B267</f>
        <v>26</v>
      </c>
      <c r="E267" s="13">
        <f>B267/54</f>
        <v>1.12962962962963</v>
      </c>
      <c r="F267" s="13">
        <f>C267/54</f>
        <v>1.611111111111111</v>
      </c>
      <c r="G267" s="11"/>
    </row>
    <row r="268" ht="22.35" customHeight="1">
      <c r="A268" t="s" s="9">
        <v>8</v>
      </c>
      <c r="B268" s="10">
        <v>46</v>
      </c>
      <c r="C268" s="11">
        <v>70</v>
      </c>
      <c r="D268" s="12">
        <f>C268-B268</f>
        <v>24</v>
      </c>
      <c r="E268" s="13">
        <f>B268/54</f>
        <v>0.8518518518518519</v>
      </c>
      <c r="F268" s="13">
        <f>C268/54</f>
        <v>1.296296296296296</v>
      </c>
      <c r="G268" s="11"/>
    </row>
    <row r="269" ht="22.35" customHeight="1">
      <c r="A269" t="s" s="9">
        <v>9</v>
      </c>
      <c r="B269" s="10">
        <v>86</v>
      </c>
      <c r="C269" s="11">
        <v>96</v>
      </c>
      <c r="D269" s="12">
        <f>C269-B269</f>
        <v>10</v>
      </c>
      <c r="E269" s="13">
        <f>B269/54</f>
        <v>1.592592592592593</v>
      </c>
      <c r="F269" s="13">
        <f>C269/54</f>
        <v>1.777777777777778</v>
      </c>
      <c r="G269" s="11"/>
    </row>
    <row r="270" ht="22.35" customHeight="1">
      <c r="A270" t="s" s="9">
        <v>10</v>
      </c>
      <c r="B270" s="14">
        <v>4441</v>
      </c>
      <c r="C270" s="15">
        <v>4743</v>
      </c>
      <c r="D270" s="15">
        <f>C270-B270</f>
        <v>302</v>
      </c>
      <c r="E270" s="13">
        <f>B270/54</f>
        <v>82.24074074074075</v>
      </c>
      <c r="F270" s="13">
        <f>C270/54</f>
        <v>87.83333333333333</v>
      </c>
      <c r="G270" s="11"/>
    </row>
    <row r="271" ht="22.35" customHeight="1">
      <c r="A271" s="16"/>
      <c r="B271" s="17"/>
      <c r="C271" s="18"/>
      <c r="D271" s="18"/>
      <c r="E271" s="20"/>
      <c r="F271" s="20"/>
      <c r="G271" s="18"/>
    </row>
    <row r="272" ht="22.35" customHeight="1">
      <c r="A272" t="s" s="21">
        <v>55</v>
      </c>
      <c r="B272" s="10"/>
      <c r="C272" s="11"/>
      <c r="D272" s="11"/>
      <c r="E272" s="13"/>
      <c r="F272" s="13"/>
      <c r="G272" s="11"/>
    </row>
    <row r="273" ht="22.35" customHeight="1">
      <c r="A273" t="s" s="9">
        <v>7</v>
      </c>
      <c r="B273" s="10">
        <v>78</v>
      </c>
      <c r="C273" s="11">
        <v>234</v>
      </c>
      <c r="D273" s="12">
        <f>C273-B273</f>
        <v>156</v>
      </c>
      <c r="E273" s="13">
        <f>B273/54</f>
        <v>1.444444444444444</v>
      </c>
      <c r="F273" s="13">
        <f>C273/54</f>
        <v>4.333333333333333</v>
      </c>
      <c r="G273" s="11"/>
    </row>
    <row r="274" ht="22.35" customHeight="1">
      <c r="A274" t="s" s="9">
        <v>8</v>
      </c>
      <c r="B274" s="10">
        <v>174</v>
      </c>
      <c r="C274" s="11">
        <v>229</v>
      </c>
      <c r="D274" s="12">
        <f>C274-B274</f>
        <v>55</v>
      </c>
      <c r="E274" s="13">
        <f>B274/54</f>
        <v>3.222222222222222</v>
      </c>
      <c r="F274" s="13">
        <f>C274/54</f>
        <v>4.24074074074074</v>
      </c>
      <c r="G274" s="11"/>
    </row>
    <row r="275" ht="22.35" customHeight="1">
      <c r="A275" t="s" s="9">
        <v>9</v>
      </c>
      <c r="B275" s="10">
        <v>121</v>
      </c>
      <c r="C275" s="11">
        <v>217</v>
      </c>
      <c r="D275" s="12">
        <f>C275-B275</f>
        <v>96</v>
      </c>
      <c r="E275" s="13">
        <f>B275/54</f>
        <v>2.240740740740741</v>
      </c>
      <c r="F275" s="13">
        <f>C275/54</f>
        <v>4.018518518518518</v>
      </c>
      <c r="G275" s="11"/>
    </row>
    <row r="276" ht="22.35" customHeight="1">
      <c r="A276" t="s" s="9">
        <v>10</v>
      </c>
      <c r="B276" s="14">
        <v>6874</v>
      </c>
      <c r="C276" s="15">
        <v>5888</v>
      </c>
      <c r="D276" s="15">
        <f>C276-B276</f>
        <v>-986</v>
      </c>
      <c r="E276" s="13">
        <f>B276/54</f>
        <v>127.2962962962963</v>
      </c>
      <c r="F276" s="13">
        <f>C276/54</f>
        <v>109.037037037037</v>
      </c>
      <c r="G276" s="11"/>
    </row>
    <row r="277" ht="22.35" customHeight="1">
      <c r="A277" s="16"/>
      <c r="B277" s="17"/>
      <c r="C277" s="18"/>
      <c r="D277" s="18"/>
      <c r="E277" s="20"/>
      <c r="F277" s="20"/>
      <c r="G277" s="18"/>
    </row>
    <row r="278" ht="22.35" customHeight="1">
      <c r="A278" t="s" s="21">
        <v>56</v>
      </c>
      <c r="B278" s="10"/>
      <c r="C278" s="11"/>
      <c r="D278" s="11"/>
      <c r="E278" s="13"/>
      <c r="F278" s="13"/>
      <c r="G278" s="11"/>
    </row>
    <row r="279" ht="22.35" customHeight="1">
      <c r="A279" t="s" s="9">
        <v>7</v>
      </c>
      <c r="B279" s="10">
        <v>58</v>
      </c>
      <c r="C279" s="11">
        <v>87</v>
      </c>
      <c r="D279" s="12">
        <f>C279-B279</f>
        <v>29</v>
      </c>
      <c r="E279" s="13">
        <f>B279/54</f>
        <v>1.074074074074074</v>
      </c>
      <c r="F279" s="13">
        <f>C279/54</f>
        <v>1.611111111111111</v>
      </c>
      <c r="G279" s="11"/>
    </row>
    <row r="280" ht="22.35" customHeight="1">
      <c r="A280" t="s" s="9">
        <v>8</v>
      </c>
      <c r="B280" s="10">
        <v>72</v>
      </c>
      <c r="C280" s="11">
        <v>100</v>
      </c>
      <c r="D280" s="12">
        <f>C280-B280</f>
        <v>28</v>
      </c>
      <c r="E280" s="13">
        <f>B280/54</f>
        <v>1.333333333333333</v>
      </c>
      <c r="F280" s="13">
        <f>C280/54</f>
        <v>1.851851851851852</v>
      </c>
      <c r="G280" s="11"/>
    </row>
    <row r="281" ht="22.35" customHeight="1">
      <c r="A281" t="s" s="9">
        <v>9</v>
      </c>
      <c r="B281" s="10">
        <v>90</v>
      </c>
      <c r="C281" s="11">
        <v>91</v>
      </c>
      <c r="D281" s="12">
        <f>C281-B281</f>
        <v>1</v>
      </c>
      <c r="E281" s="13">
        <f>B281/54</f>
        <v>1.666666666666667</v>
      </c>
      <c r="F281" s="13">
        <f>C281/54</f>
        <v>1.685185185185185</v>
      </c>
      <c r="G281" s="11"/>
    </row>
    <row r="282" ht="22.35" customHeight="1">
      <c r="A282" t="s" s="9">
        <v>10</v>
      </c>
      <c r="B282" s="14">
        <v>6785</v>
      </c>
      <c r="C282" s="15">
        <v>6980</v>
      </c>
      <c r="D282" s="15">
        <f>C282-B282</f>
        <v>195</v>
      </c>
      <c r="E282" s="13">
        <f>B282/54</f>
        <v>125.6481481481482</v>
      </c>
      <c r="F282" s="13">
        <f>C282/54</f>
        <v>129.2592592592593</v>
      </c>
      <c r="G282" s="11"/>
    </row>
    <row r="283" ht="22.35" customHeight="1">
      <c r="A283" s="16"/>
      <c r="B283" s="17"/>
      <c r="C283" s="18"/>
      <c r="D283" s="18"/>
      <c r="E283" s="20"/>
      <c r="F283" s="20"/>
      <c r="G283" s="18"/>
    </row>
    <row r="284" ht="22.35" customHeight="1">
      <c r="A284" t="s" s="21">
        <v>57</v>
      </c>
      <c r="B284" s="10"/>
      <c r="C284" s="11"/>
      <c r="D284" s="11"/>
      <c r="E284" s="13"/>
      <c r="F284" s="13"/>
      <c r="G284" s="11"/>
    </row>
    <row r="285" ht="22.35" customHeight="1">
      <c r="A285" t="s" s="9">
        <v>7</v>
      </c>
      <c r="B285" s="10">
        <v>0</v>
      </c>
      <c r="C285" s="11">
        <v>11</v>
      </c>
      <c r="D285" s="12">
        <f>C285-B285</f>
        <v>11</v>
      </c>
      <c r="E285" s="13">
        <f>B285/54</f>
        <v>0</v>
      </c>
      <c r="F285" s="13">
        <f>C285/54</f>
        <v>0.2037037037037037</v>
      </c>
      <c r="G285" s="11"/>
    </row>
    <row r="286" ht="22.35" customHeight="1">
      <c r="A286" t="s" s="9">
        <v>8</v>
      </c>
      <c r="B286" s="10">
        <v>25</v>
      </c>
      <c r="C286" s="11">
        <v>21</v>
      </c>
      <c r="D286" s="12">
        <f>C286-B286</f>
        <v>-4</v>
      </c>
      <c r="E286" s="13">
        <f>B286/54</f>
        <v>0.462962962962963</v>
      </c>
      <c r="F286" s="13">
        <f>C286/54</f>
        <v>0.3888888888888889</v>
      </c>
      <c r="G286" s="11"/>
    </row>
    <row r="287" ht="22.35" customHeight="1">
      <c r="A287" t="s" s="9">
        <v>9</v>
      </c>
      <c r="B287" s="10">
        <v>11</v>
      </c>
      <c r="C287" s="11">
        <v>17</v>
      </c>
      <c r="D287" s="12">
        <f>C287-B287</f>
        <v>6</v>
      </c>
      <c r="E287" s="13">
        <f>B287/54</f>
        <v>0.2037037037037037</v>
      </c>
      <c r="F287" s="13">
        <f>C287/54</f>
        <v>0.3148148148148148</v>
      </c>
      <c r="G287" s="11"/>
    </row>
    <row r="288" ht="22.35" customHeight="1">
      <c r="A288" t="s" s="9">
        <v>10</v>
      </c>
      <c r="B288" s="14">
        <v>7342</v>
      </c>
      <c r="C288" s="15">
        <v>7484</v>
      </c>
      <c r="D288" s="15">
        <f>C288-B288</f>
        <v>142</v>
      </c>
      <c r="E288" s="13">
        <f>B288/54</f>
        <v>135.962962962963</v>
      </c>
      <c r="F288" s="13">
        <f>C288/54</f>
        <v>138.5925925925926</v>
      </c>
      <c r="G288" s="11"/>
    </row>
    <row r="289" ht="22.35" customHeight="1">
      <c r="A289" s="16"/>
      <c r="B289" s="17"/>
      <c r="C289" s="18"/>
      <c r="D289" s="18"/>
      <c r="E289" s="20"/>
      <c r="F289" s="20"/>
      <c r="G289" s="18"/>
    </row>
    <row r="290" ht="22.35" customHeight="1">
      <c r="A290" t="s" s="22">
        <v>58</v>
      </c>
      <c r="B290" s="10"/>
      <c r="C290" s="11"/>
      <c r="D290" s="11"/>
      <c r="E290" s="13"/>
      <c r="F290" s="13"/>
      <c r="G290" s="11"/>
    </row>
    <row r="291" ht="22.35" customHeight="1">
      <c r="A291" t="s" s="9">
        <v>7</v>
      </c>
      <c r="B291" s="14">
        <v>1443</v>
      </c>
      <c r="C291" s="15">
        <v>1327</v>
      </c>
      <c r="D291" s="12">
        <f>C291-B291</f>
        <v>-116</v>
      </c>
      <c r="E291" s="13">
        <f>B291/54</f>
        <v>26.72222222222222</v>
      </c>
      <c r="F291" s="13">
        <f>C291/54</f>
        <v>24.57407407407407</v>
      </c>
      <c r="G291" s="11"/>
    </row>
    <row r="292" ht="22.35" customHeight="1">
      <c r="A292" t="s" s="9">
        <v>8</v>
      </c>
      <c r="B292" s="14">
        <v>1693</v>
      </c>
      <c r="C292" s="15">
        <v>1150</v>
      </c>
      <c r="D292" s="12">
        <f>C292-B292</f>
        <v>-543</v>
      </c>
      <c r="E292" s="13">
        <f>B292/54</f>
        <v>31.35185185185185</v>
      </c>
      <c r="F292" s="13">
        <f>C292/54</f>
        <v>21.2962962962963</v>
      </c>
      <c r="G292" s="11"/>
    </row>
    <row r="293" ht="22.35" customHeight="1">
      <c r="A293" t="s" s="9">
        <v>9</v>
      </c>
      <c r="B293" s="14">
        <v>1621</v>
      </c>
      <c r="C293" s="15">
        <v>1149</v>
      </c>
      <c r="D293" s="12">
        <f>C293-B293</f>
        <v>-472</v>
      </c>
      <c r="E293" s="13">
        <f>B293/54</f>
        <v>30.01851851851852</v>
      </c>
      <c r="F293" s="13">
        <f>C293/54</f>
        <v>21.27777777777778</v>
      </c>
      <c r="G293" s="11"/>
    </row>
    <row r="294" ht="22.35" customHeight="1">
      <c r="A294" t="s" s="9">
        <v>10</v>
      </c>
      <c r="B294" s="14">
        <v>2149</v>
      </c>
      <c r="C294" s="15">
        <v>2475</v>
      </c>
      <c r="D294" s="15">
        <f>C294-B294</f>
        <v>326</v>
      </c>
      <c r="E294" s="13">
        <f>B294/54</f>
        <v>39.7962962962963</v>
      </c>
      <c r="F294" s="13">
        <f>C294/54</f>
        <v>45.83333333333334</v>
      </c>
      <c r="G294" s="11"/>
    </row>
    <row r="295" ht="22.35" customHeight="1">
      <c r="A295" s="16"/>
      <c r="B295" s="17"/>
      <c r="C295" s="18"/>
      <c r="D295" s="18"/>
      <c r="E295" s="20"/>
      <c r="F295" s="20"/>
      <c r="G295" s="18"/>
    </row>
    <row r="296" ht="22.35" customHeight="1">
      <c r="A296" t="s" s="21">
        <v>59</v>
      </c>
      <c r="B296" s="10"/>
      <c r="C296" s="11"/>
      <c r="D296" s="11"/>
      <c r="E296" s="13"/>
      <c r="F296" s="13"/>
      <c r="G296" s="11"/>
    </row>
    <row r="297" ht="22.35" customHeight="1">
      <c r="A297" t="s" s="9">
        <v>7</v>
      </c>
      <c r="B297" s="10">
        <v>0</v>
      </c>
      <c r="C297" s="11">
        <v>0</v>
      </c>
      <c r="D297" s="12">
        <f>C297-B297</f>
        <v>0</v>
      </c>
      <c r="E297" s="13">
        <f>B297/54</f>
        <v>0</v>
      </c>
      <c r="F297" s="13">
        <f>C297/54</f>
        <v>0</v>
      </c>
      <c r="G297" s="11"/>
    </row>
    <row r="298" ht="22.35" customHeight="1">
      <c r="A298" t="s" s="9">
        <v>8</v>
      </c>
      <c r="B298" s="10">
        <v>1</v>
      </c>
      <c r="C298" s="11">
        <v>0</v>
      </c>
      <c r="D298" s="12">
        <f>C298-B298</f>
        <v>-1</v>
      </c>
      <c r="E298" s="13">
        <f>B298/54</f>
        <v>0.01851851851851852</v>
      </c>
      <c r="F298" s="13">
        <f>C298/54</f>
        <v>0</v>
      </c>
      <c r="G298" s="11"/>
    </row>
    <row r="299" ht="22.35" customHeight="1">
      <c r="A299" t="s" s="9">
        <v>9</v>
      </c>
      <c r="B299" s="10">
        <v>0</v>
      </c>
      <c r="C299" s="11">
        <v>0</v>
      </c>
      <c r="D299" s="12">
        <f>C299-B299</f>
        <v>0</v>
      </c>
      <c r="E299" s="13">
        <f>B299/54</f>
        <v>0</v>
      </c>
      <c r="F299" s="13">
        <f>C299/54</f>
        <v>0</v>
      </c>
      <c r="G299" s="11"/>
    </row>
    <row r="300" ht="22.35" customHeight="1">
      <c r="A300" t="s" s="9">
        <v>10</v>
      </c>
      <c r="B300" s="14">
        <v>8200</v>
      </c>
      <c r="C300" s="15">
        <v>8663</v>
      </c>
      <c r="D300" s="15">
        <f>C300-B300</f>
        <v>463</v>
      </c>
      <c r="E300" s="13">
        <f>B300/54</f>
        <v>151.8518518518518</v>
      </c>
      <c r="F300" s="13">
        <f>C300/54</f>
        <v>160.4259259259259</v>
      </c>
      <c r="G300" s="11"/>
    </row>
    <row r="301" ht="22.35" customHeight="1">
      <c r="A301" s="16"/>
      <c r="B301" s="17"/>
      <c r="C301" s="18"/>
      <c r="D301" s="18"/>
      <c r="E301" s="20"/>
      <c r="F301" s="20"/>
      <c r="G301" s="18"/>
    </row>
    <row r="302" ht="22.35" customHeight="1">
      <c r="A302" t="s" s="21">
        <v>60</v>
      </c>
      <c r="B302" s="10"/>
      <c r="C302" s="11"/>
      <c r="D302" s="11"/>
      <c r="E302" s="13"/>
      <c r="F302" s="13"/>
      <c r="G302" s="11"/>
    </row>
    <row r="303" ht="22.35" customHeight="1">
      <c r="A303" t="s" s="9">
        <v>7</v>
      </c>
      <c r="B303" s="10">
        <v>41</v>
      </c>
      <c r="C303" s="11">
        <v>35</v>
      </c>
      <c r="D303" s="12">
        <f>C303-B303</f>
        <v>-6</v>
      </c>
      <c r="E303" s="13">
        <f>B303/54</f>
        <v>0.7592592592592593</v>
      </c>
      <c r="F303" s="13">
        <f>C303/54</f>
        <v>0.6481481481481481</v>
      </c>
      <c r="G303" s="11"/>
    </row>
    <row r="304" ht="22.35" customHeight="1">
      <c r="A304" t="s" s="9">
        <v>8</v>
      </c>
      <c r="B304" s="10">
        <v>4</v>
      </c>
      <c r="C304" s="11">
        <v>33</v>
      </c>
      <c r="D304" s="12">
        <f>C304-B304</f>
        <v>29</v>
      </c>
      <c r="E304" s="13">
        <f>B304/54</f>
        <v>0.07407407407407407</v>
      </c>
      <c r="F304" s="13">
        <f>C304/54</f>
        <v>0.6111111111111112</v>
      </c>
      <c r="G304" s="11"/>
    </row>
    <row r="305" ht="22.35" customHeight="1">
      <c r="A305" t="s" s="9">
        <v>9</v>
      </c>
      <c r="B305" s="10">
        <v>8</v>
      </c>
      <c r="C305" s="11">
        <v>29</v>
      </c>
      <c r="D305" s="12">
        <f>C305-B305</f>
        <v>21</v>
      </c>
      <c r="E305" s="13">
        <f>B305/54</f>
        <v>0.1481481481481481</v>
      </c>
      <c r="F305" s="13">
        <f>C305/54</f>
        <v>0.5370370370370371</v>
      </c>
      <c r="G305" s="11"/>
    </row>
    <row r="306" ht="22.35" customHeight="1">
      <c r="A306" t="s" s="9">
        <v>10</v>
      </c>
      <c r="B306" s="14">
        <v>7563</v>
      </c>
      <c r="C306" s="15">
        <v>8363</v>
      </c>
      <c r="D306" s="15">
        <f>C306-B306</f>
        <v>800</v>
      </c>
      <c r="E306" s="13">
        <f>B306/54</f>
        <v>140.0555555555555</v>
      </c>
      <c r="F306" s="13">
        <f>C306/54</f>
        <v>154.8703703703704</v>
      </c>
      <c r="G306" s="11"/>
    </row>
    <row r="307" ht="22.35" customHeight="1">
      <c r="A307" s="16"/>
      <c r="B307" s="17"/>
      <c r="C307" s="18"/>
      <c r="D307" s="18"/>
      <c r="E307" s="20"/>
      <c r="F307" s="20"/>
      <c r="G307" s="18"/>
    </row>
    <row r="308" ht="22.35" customHeight="1">
      <c r="A308" t="s" s="21">
        <v>61</v>
      </c>
      <c r="B308" s="10"/>
      <c r="C308" s="11"/>
      <c r="D308" s="11"/>
      <c r="E308" s="13"/>
      <c r="F308" s="13"/>
      <c r="G308" s="11"/>
    </row>
    <row r="309" ht="22.35" customHeight="1">
      <c r="A309" t="s" s="9">
        <v>7</v>
      </c>
      <c r="B309" s="10">
        <v>315</v>
      </c>
      <c r="C309" s="11">
        <v>398</v>
      </c>
      <c r="D309" s="12">
        <f>C309-B309</f>
        <v>83</v>
      </c>
      <c r="E309" s="13">
        <f>B309/54</f>
        <v>5.833333333333333</v>
      </c>
      <c r="F309" s="13">
        <f>C309/54</f>
        <v>7.37037037037037</v>
      </c>
      <c r="G309" s="11"/>
    </row>
    <row r="310" ht="22.35" customHeight="1">
      <c r="A310" t="s" s="9">
        <v>8</v>
      </c>
      <c r="B310" s="10">
        <v>401</v>
      </c>
      <c r="C310" s="11">
        <v>433</v>
      </c>
      <c r="D310" s="12">
        <f>C310-B310</f>
        <v>32</v>
      </c>
      <c r="E310" s="13">
        <f>B310/54</f>
        <v>7.425925925925926</v>
      </c>
      <c r="F310" s="13">
        <f>C310/54</f>
        <v>8.018518518518519</v>
      </c>
      <c r="G310" s="11"/>
    </row>
    <row r="311" ht="22.35" customHeight="1">
      <c r="A311" t="s" s="9">
        <v>9</v>
      </c>
      <c r="B311" s="10">
        <v>290</v>
      </c>
      <c r="C311" s="11">
        <v>422</v>
      </c>
      <c r="D311" s="12">
        <f>C311-B311</f>
        <v>132</v>
      </c>
      <c r="E311" s="13">
        <f>B311/54</f>
        <v>5.37037037037037</v>
      </c>
      <c r="F311" s="13">
        <f>C311/54</f>
        <v>7.814814814814815</v>
      </c>
      <c r="G311" s="11"/>
    </row>
    <row r="312" ht="22.35" customHeight="1">
      <c r="A312" t="s" s="9">
        <v>10</v>
      </c>
      <c r="B312" s="14">
        <v>5194</v>
      </c>
      <c r="C312" s="15">
        <v>5487</v>
      </c>
      <c r="D312" s="15">
        <f>C312-B312</f>
        <v>293</v>
      </c>
      <c r="E312" s="13">
        <f>B312/54</f>
        <v>96.18518518518519</v>
      </c>
      <c r="F312" s="13">
        <f>C312/54</f>
        <v>101.6111111111111</v>
      </c>
      <c r="G312" s="11"/>
    </row>
    <row r="313" ht="22.35" customHeight="1">
      <c r="A313" s="16"/>
      <c r="B313" s="17"/>
      <c r="C313" s="18"/>
      <c r="D313" s="18"/>
      <c r="E313" s="20"/>
      <c r="F313" s="20"/>
      <c r="G313" s="18"/>
    </row>
    <row r="314" ht="22.35" customHeight="1">
      <c r="A314" t="s" s="21">
        <v>62</v>
      </c>
      <c r="B314" s="10"/>
      <c r="C314" s="11"/>
      <c r="D314" s="11"/>
      <c r="E314" s="13"/>
      <c r="F314" s="13"/>
      <c r="G314" s="11"/>
    </row>
    <row r="315" ht="22.35" customHeight="1">
      <c r="A315" t="s" s="9">
        <v>7</v>
      </c>
      <c r="B315" s="10">
        <v>21</v>
      </c>
      <c r="C315" s="11">
        <v>18</v>
      </c>
      <c r="D315" s="12">
        <f>C315-B315</f>
        <v>-3</v>
      </c>
      <c r="E315" s="13">
        <f>B315/54</f>
        <v>0.3888888888888889</v>
      </c>
      <c r="F315" s="13">
        <f>C315/54</f>
        <v>0.3333333333333333</v>
      </c>
      <c r="G315" s="11"/>
    </row>
    <row r="316" ht="22.35" customHeight="1">
      <c r="A316" t="s" s="9">
        <v>8</v>
      </c>
      <c r="B316" s="10">
        <v>21</v>
      </c>
      <c r="C316" s="11">
        <v>30</v>
      </c>
      <c r="D316" s="12">
        <f>C316-B316</f>
        <v>9</v>
      </c>
      <c r="E316" s="13">
        <f>B316/54</f>
        <v>0.3888888888888889</v>
      </c>
      <c r="F316" s="13">
        <f>C316/54</f>
        <v>0.5555555555555556</v>
      </c>
      <c r="G316" s="11"/>
    </row>
    <row r="317" ht="22.35" customHeight="1">
      <c r="A317" t="s" s="9">
        <v>9</v>
      </c>
      <c r="B317" s="10">
        <v>42</v>
      </c>
      <c r="C317" s="11">
        <v>34</v>
      </c>
      <c r="D317" s="12">
        <f>C317-B317</f>
        <v>-8</v>
      </c>
      <c r="E317" s="13">
        <f>B317/54</f>
        <v>0.7777777777777778</v>
      </c>
      <c r="F317" s="13">
        <f>C317/54</f>
        <v>0.6296296296296297</v>
      </c>
      <c r="G317" s="11"/>
    </row>
    <row r="318" ht="22.35" customHeight="1">
      <c r="A318" t="s" s="9">
        <v>10</v>
      </c>
      <c r="B318" s="14">
        <v>8011</v>
      </c>
      <c r="C318" s="15">
        <v>7353</v>
      </c>
      <c r="D318" s="15">
        <f>C318-B318</f>
        <v>-658</v>
      </c>
      <c r="E318" s="13">
        <f>B318/54</f>
        <v>148.3518518518518</v>
      </c>
      <c r="F318" s="13">
        <f>C318/54</f>
        <v>136.1666666666667</v>
      </c>
      <c r="G318" s="11"/>
    </row>
    <row r="319" ht="22.35" customHeight="1">
      <c r="A319" s="16"/>
      <c r="B319" s="17"/>
      <c r="C319" s="18"/>
      <c r="D319" s="18"/>
      <c r="E319" s="20"/>
      <c r="F319" s="20"/>
      <c r="G319" s="18"/>
    </row>
    <row r="320" ht="22.35" customHeight="1">
      <c r="A320" t="s" s="22">
        <v>63</v>
      </c>
      <c r="B320" s="10"/>
      <c r="C320" s="11"/>
      <c r="D320" s="11"/>
      <c r="E320" s="13"/>
      <c r="F320" s="13"/>
      <c r="G320" s="11"/>
    </row>
    <row r="321" ht="22.35" customHeight="1">
      <c r="A321" t="s" s="9">
        <v>7</v>
      </c>
      <c r="B321" s="14">
        <v>1554</v>
      </c>
      <c r="C321" s="15">
        <v>1034</v>
      </c>
      <c r="D321" s="12">
        <f>C321-B321</f>
        <v>-520</v>
      </c>
      <c r="E321" s="13">
        <f>B321/54</f>
        <v>28.77777777777778</v>
      </c>
      <c r="F321" s="13">
        <f>C321/54</f>
        <v>19.14814814814815</v>
      </c>
      <c r="G321" s="11"/>
    </row>
    <row r="322" ht="22.35" customHeight="1">
      <c r="A322" t="s" s="9">
        <v>8</v>
      </c>
      <c r="B322" s="14">
        <v>1062</v>
      </c>
      <c r="C322" s="15">
        <v>1031</v>
      </c>
      <c r="D322" s="12">
        <f>C322-B322</f>
        <v>-31</v>
      </c>
      <c r="E322" s="13">
        <f>B322/54</f>
        <v>19.66666666666667</v>
      </c>
      <c r="F322" s="13">
        <f>C322/54</f>
        <v>19.09259259259259</v>
      </c>
      <c r="G322" s="11"/>
    </row>
    <row r="323" ht="22.35" customHeight="1">
      <c r="A323" t="s" s="9">
        <v>9</v>
      </c>
      <c r="B323" s="10">
        <v>461</v>
      </c>
      <c r="C323" s="11">
        <v>629</v>
      </c>
      <c r="D323" s="12">
        <f>C323-B323</f>
        <v>168</v>
      </c>
      <c r="E323" s="13">
        <f>B323/54</f>
        <v>8.537037037037036</v>
      </c>
      <c r="F323" s="13">
        <f>C323/54</f>
        <v>11.64814814814815</v>
      </c>
      <c r="G323" s="11"/>
    </row>
    <row r="324" ht="22.35" customHeight="1">
      <c r="A324" t="s" s="9">
        <v>10</v>
      </c>
      <c r="B324" s="14">
        <v>1806</v>
      </c>
      <c r="C324" s="15">
        <v>2680</v>
      </c>
      <c r="D324" s="15">
        <f>C324-B324</f>
        <v>874</v>
      </c>
      <c r="E324" s="13">
        <f>B324/54</f>
        <v>33.44444444444444</v>
      </c>
      <c r="F324" s="13">
        <f>C324/54</f>
        <v>49.62962962962963</v>
      </c>
      <c r="G324" s="11"/>
    </row>
    <row r="325" ht="22.35" customHeight="1">
      <c r="A325" s="16"/>
      <c r="B325" s="17"/>
      <c r="C325" s="18"/>
      <c r="D325" s="18"/>
      <c r="E325" s="20"/>
      <c r="F325" s="20"/>
      <c r="G325" s="18"/>
    </row>
    <row r="326" ht="22.35" customHeight="1">
      <c r="A326" t="s" s="21">
        <v>64</v>
      </c>
      <c r="B326" s="10"/>
      <c r="C326" s="11"/>
      <c r="D326" s="11"/>
      <c r="E326" s="13"/>
      <c r="F326" s="13"/>
      <c r="G326" s="11"/>
    </row>
    <row r="327" ht="22.35" customHeight="1">
      <c r="A327" t="s" s="9">
        <v>7</v>
      </c>
      <c r="B327" s="10">
        <v>943</v>
      </c>
      <c r="C327" s="15">
        <v>1115</v>
      </c>
      <c r="D327" s="12">
        <f>C327-B327</f>
        <v>172</v>
      </c>
      <c r="E327" s="13">
        <f>B327/54</f>
        <v>17.46296296296296</v>
      </c>
      <c r="F327" s="13">
        <f>C327/54</f>
        <v>20.64814814814815</v>
      </c>
      <c r="G327" s="11"/>
    </row>
    <row r="328" ht="22.35" customHeight="1">
      <c r="A328" t="s" s="9">
        <v>8</v>
      </c>
      <c r="B328" s="10">
        <v>707</v>
      </c>
      <c r="C328" s="15">
        <v>1059</v>
      </c>
      <c r="D328" s="12">
        <f>C328-B328</f>
        <v>352</v>
      </c>
      <c r="E328" s="13">
        <f>B328/54</f>
        <v>13.09259259259259</v>
      </c>
      <c r="F328" s="13">
        <f>C328/54</f>
        <v>19.61111111111111</v>
      </c>
      <c r="G328" s="11"/>
    </row>
    <row r="329" ht="22.35" customHeight="1">
      <c r="A329" t="s" s="9">
        <v>9</v>
      </c>
      <c r="B329" s="10">
        <v>718</v>
      </c>
      <c r="C329" s="15">
        <v>1095</v>
      </c>
      <c r="D329" s="12">
        <f>C329-B329</f>
        <v>377</v>
      </c>
      <c r="E329" s="13">
        <f>B329/54</f>
        <v>13.2962962962963</v>
      </c>
      <c r="F329" s="13">
        <f>C329/54</f>
        <v>20.27777777777778</v>
      </c>
      <c r="G329" s="11"/>
    </row>
    <row r="330" ht="22.35" customHeight="1">
      <c r="A330" t="s" s="9">
        <v>10</v>
      </c>
      <c r="B330" s="14">
        <v>1469</v>
      </c>
      <c r="C330" s="15">
        <v>2040</v>
      </c>
      <c r="D330" s="15">
        <f>C330-B330</f>
        <v>571</v>
      </c>
      <c r="E330" s="13">
        <f>B330/54</f>
        <v>27.2037037037037</v>
      </c>
      <c r="F330" s="13">
        <f>C330/54</f>
        <v>37.77777777777778</v>
      </c>
      <c r="G330" s="11"/>
    </row>
    <row r="331" ht="22.35" customHeight="1">
      <c r="A331" s="16"/>
      <c r="B331" s="17"/>
      <c r="C331" s="18"/>
      <c r="D331" s="18"/>
      <c r="E331" s="20"/>
      <c r="F331" s="20"/>
      <c r="G331" s="18"/>
    </row>
    <row r="332" ht="22.35" customHeight="1">
      <c r="A332" t="s" s="21">
        <v>65</v>
      </c>
      <c r="B332" s="10"/>
      <c r="C332" s="11"/>
      <c r="D332" s="11"/>
      <c r="E332" s="13"/>
      <c r="F332" s="13"/>
      <c r="G332" s="11"/>
    </row>
    <row r="333" ht="22.35" customHeight="1">
      <c r="A333" t="s" s="9">
        <v>7</v>
      </c>
      <c r="B333" s="10">
        <v>139</v>
      </c>
      <c r="C333" s="11">
        <v>146</v>
      </c>
      <c r="D333" s="12">
        <f>C333-B333</f>
        <v>7</v>
      </c>
      <c r="E333" s="13">
        <f>B333/54</f>
        <v>2.574074074074074</v>
      </c>
      <c r="F333" s="13">
        <f>C333/54</f>
        <v>2.703703703703704</v>
      </c>
      <c r="G333" s="11"/>
    </row>
    <row r="334" ht="22.35" customHeight="1">
      <c r="A334" t="s" s="9">
        <v>8</v>
      </c>
      <c r="B334" s="10">
        <v>92</v>
      </c>
      <c r="C334" s="11">
        <v>146</v>
      </c>
      <c r="D334" s="12">
        <f>C334-B334</f>
        <v>54</v>
      </c>
      <c r="E334" s="13">
        <f>B334/54</f>
        <v>1.703703703703704</v>
      </c>
      <c r="F334" s="13">
        <f>C334/54</f>
        <v>2.703703703703704</v>
      </c>
      <c r="G334" s="11"/>
    </row>
    <row r="335" ht="22.35" customHeight="1">
      <c r="A335" t="s" s="9">
        <v>9</v>
      </c>
      <c r="B335" s="10">
        <v>100</v>
      </c>
      <c r="C335" s="11">
        <v>149</v>
      </c>
      <c r="D335" s="12">
        <f>C335-B335</f>
        <v>49</v>
      </c>
      <c r="E335" s="13">
        <f>B335/54</f>
        <v>1.851851851851852</v>
      </c>
      <c r="F335" s="13">
        <f>C335/54</f>
        <v>2.759259259259259</v>
      </c>
      <c r="G335" s="11"/>
    </row>
    <row r="336" ht="22.35" customHeight="1">
      <c r="A336" t="s" s="9">
        <v>10</v>
      </c>
      <c r="B336" s="14">
        <v>5140</v>
      </c>
      <c r="C336" s="15">
        <v>5591</v>
      </c>
      <c r="D336" s="15">
        <f>C336-B336</f>
        <v>451</v>
      </c>
      <c r="E336" s="13">
        <f>B336/54</f>
        <v>95.18518518518519</v>
      </c>
      <c r="F336" s="13">
        <f>C336/54</f>
        <v>103.537037037037</v>
      </c>
      <c r="G336" s="11"/>
    </row>
    <row r="337" ht="22.35" customHeight="1">
      <c r="A337" s="16"/>
      <c r="B337" s="17"/>
      <c r="C337" s="18"/>
      <c r="D337" s="18"/>
      <c r="E337" s="20"/>
      <c r="F337" s="20"/>
      <c r="G337" s="18"/>
    </row>
    <row r="338" ht="22.35" customHeight="1">
      <c r="A338" t="s" s="21">
        <v>66</v>
      </c>
      <c r="B338" s="10"/>
      <c r="C338" s="11"/>
      <c r="D338" s="11"/>
      <c r="E338" s="13"/>
      <c r="F338" s="13"/>
      <c r="G338" s="11"/>
    </row>
    <row r="339" ht="22.35" customHeight="1">
      <c r="A339" t="s" s="9">
        <v>7</v>
      </c>
      <c r="B339" s="10">
        <v>593</v>
      </c>
      <c r="C339" s="11">
        <v>572</v>
      </c>
      <c r="D339" s="12">
        <f>C339-B339</f>
        <v>-21</v>
      </c>
      <c r="E339" s="13">
        <f>B339/54</f>
        <v>10.98148148148148</v>
      </c>
      <c r="F339" s="13">
        <f>C339/54</f>
        <v>10.59259259259259</v>
      </c>
      <c r="G339" s="11"/>
    </row>
    <row r="340" ht="22.35" customHeight="1">
      <c r="A340" t="s" s="9">
        <v>8</v>
      </c>
      <c r="B340" s="10">
        <v>778</v>
      </c>
      <c r="C340" s="11">
        <v>568</v>
      </c>
      <c r="D340" s="12">
        <f>C340-B340</f>
        <v>-210</v>
      </c>
      <c r="E340" s="13">
        <f>B340/54</f>
        <v>14.40740740740741</v>
      </c>
      <c r="F340" s="13">
        <f>C340/54</f>
        <v>10.51851851851852</v>
      </c>
      <c r="G340" s="11"/>
    </row>
    <row r="341" ht="22.35" customHeight="1">
      <c r="A341" t="s" s="9">
        <v>9</v>
      </c>
      <c r="B341" s="10">
        <v>309</v>
      </c>
      <c r="C341" s="11">
        <v>422</v>
      </c>
      <c r="D341" s="12">
        <f>C341-B341</f>
        <v>113</v>
      </c>
      <c r="E341" s="13">
        <f>B341/54</f>
        <v>5.722222222222222</v>
      </c>
      <c r="F341" s="13">
        <f>C341/54</f>
        <v>7.814814814814815</v>
      </c>
      <c r="G341" s="11"/>
    </row>
    <row r="342" ht="22.35" customHeight="1">
      <c r="A342" t="s" s="9">
        <v>10</v>
      </c>
      <c r="B342" s="14">
        <v>2735</v>
      </c>
      <c r="C342" s="15">
        <v>3374</v>
      </c>
      <c r="D342" s="15">
        <f>C342-B342</f>
        <v>639</v>
      </c>
      <c r="E342" s="13">
        <f>B342/54</f>
        <v>50.64814814814815</v>
      </c>
      <c r="F342" s="13">
        <f>C342/54</f>
        <v>62.48148148148148</v>
      </c>
      <c r="G342" s="11"/>
    </row>
    <row r="343" ht="22.35" customHeight="1">
      <c r="A343" s="16"/>
      <c r="B343" s="17"/>
      <c r="C343" s="18"/>
      <c r="D343" s="18"/>
      <c r="E343" s="20"/>
      <c r="F343" s="20"/>
      <c r="G343" s="18"/>
    </row>
    <row r="344" ht="22.35" customHeight="1">
      <c r="A344" t="s" s="21">
        <v>67</v>
      </c>
      <c r="B344" s="10"/>
      <c r="C344" s="11"/>
      <c r="D344" s="11"/>
      <c r="E344" s="13"/>
      <c r="F344" s="13"/>
      <c r="G344" s="11"/>
    </row>
    <row r="345" ht="22.35" customHeight="1">
      <c r="A345" t="s" s="9">
        <v>7</v>
      </c>
      <c r="B345" s="10">
        <v>129</v>
      </c>
      <c r="C345" s="11">
        <v>196</v>
      </c>
      <c r="D345" s="12">
        <f>C345-B345</f>
        <v>67</v>
      </c>
      <c r="E345" s="13">
        <f>B345/54</f>
        <v>2.388888888888889</v>
      </c>
      <c r="F345" s="13">
        <f>C345/54</f>
        <v>3.62962962962963</v>
      </c>
      <c r="G345" s="11"/>
    </row>
    <row r="346" ht="22.35" customHeight="1">
      <c r="A346" t="s" s="9">
        <v>8</v>
      </c>
      <c r="B346" s="10">
        <v>95</v>
      </c>
      <c r="C346" s="11">
        <v>171</v>
      </c>
      <c r="D346" s="12">
        <f>C346-B346</f>
        <v>76</v>
      </c>
      <c r="E346" s="13">
        <f>B346/54</f>
        <v>1.759259259259259</v>
      </c>
      <c r="F346" s="13">
        <f>C346/54</f>
        <v>3.166666666666667</v>
      </c>
      <c r="G346" s="11"/>
    </row>
    <row r="347" ht="22.35" customHeight="1">
      <c r="A347" t="s" s="9">
        <v>9</v>
      </c>
      <c r="B347" s="10">
        <v>84</v>
      </c>
      <c r="C347" s="11">
        <v>135</v>
      </c>
      <c r="D347" s="12">
        <f>C347-B347</f>
        <v>51</v>
      </c>
      <c r="E347" s="13">
        <f>B347/54</f>
        <v>1.555555555555556</v>
      </c>
      <c r="F347" s="13">
        <f>C347/54</f>
        <v>2.5</v>
      </c>
      <c r="G347" s="11"/>
    </row>
    <row r="348" ht="22.35" customHeight="1">
      <c r="A348" t="s" s="9">
        <v>10</v>
      </c>
      <c r="B348" s="14">
        <v>6753</v>
      </c>
      <c r="C348" s="15">
        <v>6310</v>
      </c>
      <c r="D348" s="15">
        <f>C348-B348</f>
        <v>-443</v>
      </c>
      <c r="E348" s="13">
        <f>B348/54</f>
        <v>125.0555555555556</v>
      </c>
      <c r="F348" s="13">
        <f>C348/54</f>
        <v>116.8518518518518</v>
      </c>
      <c r="G348" s="11"/>
    </row>
    <row r="349" ht="22.35" customHeight="1">
      <c r="A349" s="16"/>
      <c r="B349" s="17"/>
      <c r="C349" s="18"/>
      <c r="D349" s="18"/>
      <c r="E349" s="20"/>
      <c r="F349" s="20"/>
      <c r="G349" s="18"/>
    </row>
    <row r="350" ht="22.35" customHeight="1">
      <c r="A350" t="s" s="21">
        <v>68</v>
      </c>
      <c r="B350" s="10"/>
      <c r="C350" s="11"/>
      <c r="D350" s="11"/>
      <c r="E350" s="13"/>
      <c r="F350" s="13"/>
      <c r="G350" s="11"/>
    </row>
    <row r="351" ht="22.35" customHeight="1">
      <c r="A351" t="s" s="9">
        <v>7</v>
      </c>
      <c r="B351" s="10">
        <v>1</v>
      </c>
      <c r="C351" s="11">
        <v>4</v>
      </c>
      <c r="D351" s="12">
        <f>C351-B351</f>
        <v>3</v>
      </c>
      <c r="E351" s="13">
        <f>B351/54</f>
        <v>0.01851851851851852</v>
      </c>
      <c r="F351" s="13">
        <f>C351/54</f>
        <v>0.07407407407407407</v>
      </c>
      <c r="G351" s="11"/>
    </row>
    <row r="352" ht="22.35" customHeight="1">
      <c r="A352" t="s" s="9">
        <v>8</v>
      </c>
      <c r="B352" s="10">
        <v>1</v>
      </c>
      <c r="C352" s="11">
        <v>4</v>
      </c>
      <c r="D352" s="12">
        <f>C352-B352</f>
        <v>3</v>
      </c>
      <c r="E352" s="13">
        <f>B352/54</f>
        <v>0.01851851851851852</v>
      </c>
      <c r="F352" s="13">
        <f>C352/54</f>
        <v>0.07407407407407407</v>
      </c>
      <c r="G352" s="11"/>
    </row>
    <row r="353" ht="22.35" customHeight="1">
      <c r="A353" t="s" s="9">
        <v>9</v>
      </c>
      <c r="B353" s="10">
        <v>1</v>
      </c>
      <c r="C353" s="11">
        <v>4</v>
      </c>
      <c r="D353" s="12">
        <f>C353-B353</f>
        <v>3</v>
      </c>
      <c r="E353" s="13">
        <f>B353/54</f>
        <v>0.01851851851851852</v>
      </c>
      <c r="F353" s="13">
        <f>C353/54</f>
        <v>0.07407407407407407</v>
      </c>
      <c r="G353" s="11"/>
    </row>
    <row r="354" ht="22.35" customHeight="1">
      <c r="A354" t="s" s="9">
        <v>10</v>
      </c>
      <c r="B354" s="14">
        <v>9948</v>
      </c>
      <c r="C354" s="15">
        <v>9984</v>
      </c>
      <c r="D354" s="15">
        <f>C354-B354</f>
        <v>36</v>
      </c>
      <c r="E354" s="13">
        <f>B354/54</f>
        <v>184.2222222222222</v>
      </c>
      <c r="F354" s="13">
        <f>C354/54</f>
        <v>184.8888888888889</v>
      </c>
      <c r="G354" s="11"/>
    </row>
    <row r="355" ht="22.35" customHeight="1">
      <c r="A355" s="16"/>
      <c r="B355" s="17"/>
      <c r="C355" s="18"/>
      <c r="D355" s="18"/>
      <c r="E355" s="20"/>
      <c r="F355" s="20"/>
      <c r="G355" s="18"/>
    </row>
    <row r="356" ht="22.35" customHeight="1">
      <c r="A356" t="s" s="21">
        <v>69</v>
      </c>
      <c r="B356" s="10"/>
      <c r="C356" s="11"/>
      <c r="D356" s="11"/>
      <c r="E356" s="13"/>
      <c r="F356" s="13"/>
      <c r="G356" s="11"/>
    </row>
    <row r="357" ht="22.35" customHeight="1">
      <c r="A357" t="s" s="9">
        <v>7</v>
      </c>
      <c r="B357" s="10">
        <v>4</v>
      </c>
      <c r="C357" s="11">
        <v>4</v>
      </c>
      <c r="D357" s="12">
        <f>C357-B357</f>
        <v>0</v>
      </c>
      <c r="E357" s="13">
        <f>B357/54</f>
        <v>0.07407407407407407</v>
      </c>
      <c r="F357" s="13">
        <f>C357/54</f>
        <v>0.07407407407407407</v>
      </c>
      <c r="G357" s="11"/>
    </row>
    <row r="358" ht="22.35" customHeight="1">
      <c r="A358" t="s" s="9">
        <v>8</v>
      </c>
      <c r="B358" s="10">
        <v>10</v>
      </c>
      <c r="C358" s="11">
        <v>9</v>
      </c>
      <c r="D358" s="12">
        <f>C358-B358</f>
        <v>-1</v>
      </c>
      <c r="E358" s="13">
        <f>B358/54</f>
        <v>0.1851851851851852</v>
      </c>
      <c r="F358" s="13">
        <f>C358/54</f>
        <v>0.1666666666666667</v>
      </c>
      <c r="G358" s="11"/>
    </row>
    <row r="359" ht="22.35" customHeight="1">
      <c r="A359" t="s" s="9">
        <v>9</v>
      </c>
      <c r="B359" s="10">
        <v>8</v>
      </c>
      <c r="C359" s="11">
        <v>9</v>
      </c>
      <c r="D359" s="12">
        <f>C359-B359</f>
        <v>1</v>
      </c>
      <c r="E359" s="13">
        <f>B359/54</f>
        <v>0.1481481481481481</v>
      </c>
      <c r="F359" s="13">
        <f>C359/54</f>
        <v>0.1666666666666667</v>
      </c>
      <c r="G359" s="11"/>
    </row>
    <row r="360" ht="22.35" customHeight="1">
      <c r="A360" t="s" s="9">
        <v>10</v>
      </c>
      <c r="B360" s="14">
        <v>7513</v>
      </c>
      <c r="C360" s="15">
        <v>8470</v>
      </c>
      <c r="D360" s="15">
        <f>C360-B360</f>
        <v>957</v>
      </c>
      <c r="E360" s="13">
        <f>B360/54</f>
        <v>139.1296296296296</v>
      </c>
      <c r="F360" s="13">
        <f>C360/54</f>
        <v>156.8518518518518</v>
      </c>
      <c r="G360" s="11"/>
    </row>
    <row r="361" ht="22.35" customHeight="1">
      <c r="A361" s="16"/>
      <c r="B361" s="17"/>
      <c r="C361" s="18"/>
      <c r="D361" s="18"/>
      <c r="E361" s="18"/>
      <c r="F361" s="18"/>
      <c r="G361" s="18"/>
    </row>
    <row r="362" ht="39.15" customHeight="1">
      <c r="A362" t="s" s="27">
        <v>70</v>
      </c>
      <c r="B362" t="s" s="28">
        <v>71</v>
      </c>
      <c r="C362" t="s" s="29">
        <v>72</v>
      </c>
      <c r="D362" t="s" s="29">
        <v>3</v>
      </c>
      <c r="E362" t="s" s="29">
        <v>73</v>
      </c>
      <c r="F362" t="s" s="29">
        <v>74</v>
      </c>
      <c r="G362" t="s" s="29">
        <v>75</v>
      </c>
    </row>
    <row r="363" ht="22.35" customHeight="1">
      <c r="A363" t="s" s="22">
        <v>76</v>
      </c>
      <c r="B363" s="30">
        <f>SUM(B3,B9,B15,B21,B27,B33,B39,B45,B51,B57,B63,B69,B75,B81,B87,B93,B99,B105,B111,B117,B123,B129,B135,B141,B147,B153,B159,B165,B171,SUM(B177,B183,B189,B195,B201,B207,B213,B219,B225,B231,B237,B243,B249,B255,B261,B267,B273,B279,B285,B291,B297,B303,B309,B315,B321,B327,B333,B339,B345,SUM(B351,B357)))</f>
        <v>25554</v>
      </c>
      <c r="C363" s="31">
        <f>SUM(C3,C9,C15,C21,C27,C33,C39,C45,C51,C57,C63,C69,C75,C81,C87,C93,C99,C105,C111,C117,C123,C129,C135,C141,C147,C153,C159,C165,C171,SUM(C177,C183,C189,C195,C201,C207,C213,C219,C225,C231,C237,C243,C249,C255,C261,C267,C273,C279,C285,C291,C297,C303,C309,C315,C321,C327,C333,C339,C345,SUM(C351,C357)))</f>
        <v>24798</v>
      </c>
      <c r="D363" s="31">
        <f>C363-B363</f>
        <v>-756</v>
      </c>
      <c r="E363" s="32">
        <v>-0.0296</v>
      </c>
      <c r="F363" s="33">
        <f>$B$363/54</f>
        <v>473.2222222222222</v>
      </c>
      <c r="G363" s="33">
        <f>$C$363/54</f>
        <v>459.2222222222222</v>
      </c>
    </row>
    <row r="364" ht="22.35" customHeight="1">
      <c r="A364" t="s" s="34">
        <v>77</v>
      </c>
      <c r="B364" s="35">
        <f>SUM(B4,B10,B16,B22,B28,B34,B40,B46,B52,B58,B64,B70,B76,B82,B88,B94,B100,B106,B112,B118,B124,B130,B136,B142,B148,B154,B160,B166,B172,SUM(B178,B184,B190,B196,B202,B208,B214,B220,B226,B232,B238,B244,B250,B256,B262,B268,B274,B280,B286,B292,B298,B304,B310,B316,B322,B328,B334,B340,B346,SUM(B352,B358)))</f>
        <v>22606</v>
      </c>
      <c r="C364" s="36">
        <f>SUM(C4,C10,C16,C22,C28,C34,C40,C46,C52,C58,C64,C70,C76,C82,C88,C94,C100,C106,C112,C118,C124,C130,C136,C142,C148,C154,C160,C166,C172,SUM(C178,C184,C190,C196,C202,C208,C214,C220,C226,C232,C238,C244,C250,C256,C262,C268,C274,C280,C286,C292,C298,C304,C310,C316,C322,C328,C334,C340,C346,SUM(C352,C358)))</f>
        <v>25089</v>
      </c>
      <c r="D364" s="36">
        <f>C364-B364</f>
        <v>2483</v>
      </c>
      <c r="E364" t="s" s="37">
        <v>78</v>
      </c>
      <c r="F364" s="38">
        <f>$B$364/54</f>
        <v>418.6296296296296</v>
      </c>
      <c r="G364" s="38">
        <f>$C$364/54</f>
        <v>464.6111111111111</v>
      </c>
    </row>
    <row r="365" ht="22.35" customHeight="1">
      <c r="A365" t="s" s="39">
        <v>79</v>
      </c>
      <c r="B365" s="40">
        <f>SUM(B5,B11,B17,B23,B29,B35,B41,B47,B53,B59,B65,B71,B77,B83,B89,B95,B101,B107,B113,B119,B125,B131,B137,B143,B149,B155,B161,B167,B173,SUM(B179,B185,B191,B197,B203,B209,B215,B221,B227,B233,B239,B245,B251,B257,B263,B269,B275,B281,B287,B293,B299,B305,B311,B317,B323,B329,B335,B341,B347,SUM(B353,B359)))</f>
        <v>18817</v>
      </c>
      <c r="C365" s="41">
        <f>SUM(C5,C11,C17,C23,C29,C35,C41,C47,C53,C59,C65,C71,C77,C83,C89,C95,C101,C107,C113,C119,C125,C131,C137,C143,C149,C155,C161,C167,C173,SUM(C179,C185,C191,C197,C203,C209,C215,C221,C227,C233,C239,C245,C251,C257,C263,C269,C275,C281,C287,C293,C299,C305,C311,C317,C323,C329,C335,C341,C347,SUM(C353,C359)))</f>
        <v>22657</v>
      </c>
      <c r="D365" s="41">
        <f>C365-B365</f>
        <v>3840</v>
      </c>
      <c r="E365" t="s" s="42">
        <v>80</v>
      </c>
      <c r="F365" s="43">
        <f>$B$365/54</f>
        <v>348.462962962963</v>
      </c>
      <c r="G365" s="43">
        <f>$C$365/54</f>
        <v>419.5740740740741</v>
      </c>
    </row>
    <row r="366" ht="22.35" customHeight="1">
      <c r="A366" t="s" s="44">
        <v>10</v>
      </c>
      <c r="B366" s="45">
        <f>SUM(B6,B12,B18,B24,B30,B36,B42,B48,B54,B60,B66,B72,B78,B84,B90,B96,B102,B108,B114,B120,B126,B132,B138,B144,B150,B156,B162,B168,B174,SUM(B180,B186,B192,B198,B204,B210,B216,B222,B228,B234,B240,B246,B252,B258,B264,B270,B276,B282,B288,B294,B300,B306,B312,B318,B324,B330,B336,B342,B348,SUM(B354,B360)))</f>
        <v>313692</v>
      </c>
      <c r="C366" s="46">
        <f>SUM(C6,C12,C18,C24,C30,C36,C42,C48,C54,C60,C66,C72,C78,C84,C90,C96,C102,C108,C114,C120,C126,C132,C138,C144,C150,C156,C162,C168,C174,SUM(C180,C186,C192,C198,C204,C210,C216,C222,C228,C234,C240,C246,C252,C258,C264,C270,C276,C282,C288,C294,C300,C306,C312,C318,C324,C330,C336,C342,C348,SUM(C354,C360)))</f>
        <v>331406</v>
      </c>
      <c r="D366" s="46">
        <f>C366-B366</f>
        <v>17714</v>
      </c>
      <c r="E366" t="s" s="47">
        <v>81</v>
      </c>
      <c r="F366" s="48">
        <f>$B$366/54</f>
        <v>5809.111111111111</v>
      </c>
      <c r="G366" s="48">
        <f>$C$366/54</f>
        <v>6137.148148148148</v>
      </c>
    </row>
    <row r="367" ht="22.35" customHeight="1">
      <c r="A367" s="16"/>
      <c r="B367" s="49"/>
      <c r="C367" s="50"/>
      <c r="D367" s="18"/>
      <c r="E367" s="18"/>
      <c r="F367" s="20"/>
      <c r="G367" s="20"/>
    </row>
    <row r="368" ht="39.15" customHeight="1">
      <c r="A368" t="s" s="9">
        <v>82</v>
      </c>
      <c r="B368" t="s" s="28">
        <v>71</v>
      </c>
      <c r="C368" t="s" s="29">
        <v>72</v>
      </c>
      <c r="D368" t="s" s="29">
        <v>3</v>
      </c>
      <c r="E368" t="s" s="29">
        <v>73</v>
      </c>
      <c r="F368" t="s" s="29">
        <v>74</v>
      </c>
      <c r="G368" t="s" s="29">
        <v>75</v>
      </c>
    </row>
    <row r="369" ht="22.35" customHeight="1">
      <c r="A369" t="s" s="22">
        <v>76</v>
      </c>
      <c r="B369" s="30">
        <f>SUM(B15,B27,B45,B51,B57,B63,B87,B99,B111,B141,B147,B159,B195,B207,B213,B261,B267,B291,B321)</f>
        <v>16856</v>
      </c>
      <c r="C369" s="31">
        <f>SUM(C15,C27,C45,C51,C57,C63,C87,C99,C111,C141,C147,C159,C195,C207,C213,C261,C267,C291,C321)</f>
        <v>15372</v>
      </c>
      <c r="D369" s="31">
        <f>C369-B369</f>
        <v>-1484</v>
      </c>
      <c r="E369" s="51">
        <v>-0.08800000000000001</v>
      </c>
      <c r="F369" s="33">
        <f>$B$369/54</f>
        <v>312.1481481481482</v>
      </c>
      <c r="G369" s="33">
        <f>$C$369/54</f>
        <v>284.6666666666667</v>
      </c>
    </row>
    <row r="370" ht="22.35" customHeight="1">
      <c r="A370" t="s" s="34">
        <v>77</v>
      </c>
      <c r="B370" s="35">
        <f>SUM(B16,B28,B46,B52,B58,B64,B88,B100,B112,B142,B148,B160,B196,B208,B214,B262,B268,B292,B322)</f>
        <v>15017</v>
      </c>
      <c r="C370" s="36">
        <f>SUM(C16,C28,C46,C52,C58,C64,C88,C100,C112,C142,C148,C160,C196,C208,C214,C262,C268,C292,C322)</f>
        <v>15758</v>
      </c>
      <c r="D370" s="36">
        <f>C370-B370</f>
        <v>741</v>
      </c>
      <c r="E370" t="s" s="37">
        <v>83</v>
      </c>
      <c r="F370" s="38">
        <f>$B$370/54</f>
        <v>278.0925925925926</v>
      </c>
      <c r="G370" s="38">
        <f>$C$370/54</f>
        <v>291.8148148148148</v>
      </c>
    </row>
    <row r="371" ht="22.35" customHeight="1">
      <c r="A371" t="s" s="39">
        <v>79</v>
      </c>
      <c r="B371" s="40">
        <f>SUM(B17,B29,B47,B53,B59,B65,B89,B101,B113,B143,B149,B161,B197,B209,B215,B263,B269,B293,B323)</f>
        <v>12274</v>
      </c>
      <c r="C371" s="41">
        <f>SUM(C17,C29,C47,C53,C59,C65,C89,C95,C101,C113,C143,C149,C161,C197,C209,C215,C263,C269,C293,C323)</f>
        <v>14203</v>
      </c>
      <c r="D371" s="41">
        <f>C371-B371</f>
        <v>1929</v>
      </c>
      <c r="E371" t="s" s="42">
        <v>84</v>
      </c>
      <c r="F371" s="43">
        <f>$B$371/54</f>
        <v>227.2962962962963</v>
      </c>
      <c r="G371" s="43">
        <f>$C$371/54</f>
        <v>263.0185185185185</v>
      </c>
    </row>
    <row r="372" ht="22.35" customHeight="1">
      <c r="A372" t="s" s="44">
        <v>10</v>
      </c>
      <c r="B372" s="45">
        <f>SUM(B18,B30,B48,B54,B60,B66,B90,B102,B114,B144,B150,B162,B198,B210,B216,B264,B270,B294,B324)</f>
        <v>62911</v>
      </c>
      <c r="C372" s="46">
        <f>SUM(C18,C30,C48,C54,C60,C66,C90,C102,C114,C144,C150,C162,C198,C210,C216,C264,C270,C294,C324)</f>
        <v>72679</v>
      </c>
      <c r="D372" s="46">
        <f>C372-B372</f>
        <v>9768</v>
      </c>
      <c r="E372" t="s" s="47">
        <v>85</v>
      </c>
      <c r="F372" s="48">
        <f>$B$372/54</f>
        <v>1165.018518518518</v>
      </c>
      <c r="G372" s="48">
        <f>$C$372/54</f>
        <v>1345.907407407407</v>
      </c>
    </row>
    <row r="373" ht="22.35" customHeight="1">
      <c r="A373" s="16"/>
      <c r="B373" s="49"/>
      <c r="C373" s="50"/>
      <c r="D373" s="52"/>
      <c r="E373" s="52"/>
      <c r="F373" s="20"/>
      <c r="G373" s="20"/>
    </row>
    <row r="374" ht="39.15" customHeight="1">
      <c r="A374" t="s" s="9">
        <v>86</v>
      </c>
      <c r="B374" t="s" s="28">
        <v>71</v>
      </c>
      <c r="C374" t="s" s="29">
        <v>72</v>
      </c>
      <c r="D374" t="s" s="29">
        <v>3</v>
      </c>
      <c r="E374" t="s" s="29">
        <v>73</v>
      </c>
      <c r="F374" t="s" s="29">
        <v>74</v>
      </c>
      <c r="G374" t="s" s="29">
        <v>75</v>
      </c>
    </row>
    <row r="375" ht="22.35" customHeight="1">
      <c r="A375" t="s" s="22">
        <v>76</v>
      </c>
      <c r="B375" s="30">
        <f>SUM(B3,B9,B21,B33,B39,B69,B75,B81,B93,B105,B117,B123,B129,B135,B153,B165,B171,B177,B183,B189,B201,B219,B225,B231,B237,B243,B249,B255,B273,SUM(B279,B285,B297,B303,B309,B315,B327,B333,B339,B345,B351,B357))</f>
        <v>8698</v>
      </c>
      <c r="C375" s="31">
        <f>SUM(C3,C9,C21,C33,C39,C69,C75,C81,C93,C105,C117,C123,C129,C135,C153,C165,C171,C177,C183,C189,C201,C219,C225,C231,C237,C243,C249,C255,C273,SUM(C279,C285,C297,C303,C309,C315,C327,C333,C339,C345,C351,C357))</f>
        <v>9426</v>
      </c>
      <c r="D375" s="31">
        <f>C375-B375</f>
        <v>728</v>
      </c>
      <c r="E375" t="s" s="53">
        <v>87</v>
      </c>
      <c r="F375" s="33">
        <f>$B$375/54</f>
        <v>161.0740740740741</v>
      </c>
      <c r="G375" s="33">
        <f>$C$375/54</f>
        <v>174.5555555555555</v>
      </c>
    </row>
    <row r="376" ht="22.35" customHeight="1">
      <c r="A376" t="s" s="34">
        <v>77</v>
      </c>
      <c r="B376" s="35">
        <f>SUM(B4,B10,B22,B34,B40,B70,B76,B82,B94,B106,B118,B124,B130,B136,B154,B166,B172,B178,B184,B190,B202,B220,B226,B232,B238,B244,B250,B256,B274,SUM(B280,B286,B298,B304,B310,B316,B328,B334,B340,B346,B352,B358))</f>
        <v>7589</v>
      </c>
      <c r="C376" s="36">
        <f>SUM(C4,C10,C22,C34,C40,C70,C76,C82,C94,C106,C118,C124,C130,C136,C154,C166,C172,C178,C184,C190,C202,C220,C226,C232,C238,C244,C250,C256,C274,SUM(C280,C286,C298,C304,C310,C316,C328,C334,C340,C346,C352,C358))</f>
        <v>9331</v>
      </c>
      <c r="D376" s="36">
        <f>C376-B376</f>
        <v>1742</v>
      </c>
      <c r="E376" t="s" s="37">
        <v>88</v>
      </c>
      <c r="F376" s="38">
        <f>$B$376/54</f>
        <v>140.537037037037</v>
      </c>
      <c r="G376" s="38">
        <f>$C$376/54</f>
        <v>172.7962962962963</v>
      </c>
    </row>
    <row r="377" ht="22.35" customHeight="1">
      <c r="A377" t="s" s="39">
        <v>79</v>
      </c>
      <c r="B377" s="40">
        <f>SUM(B5,B11,B23,B35,B41,B71,B77,B83,B95,B107,B119,B125,B131,B137,B155,B167,B173,B179,B185,B191,B203,B221,B227,B233,B239,B245,B251,B257,B275,SUM(B281,B287,B299,B305,B311,B317,B329,B335,B341,B347,B353,B359))</f>
        <v>6543</v>
      </c>
      <c r="C377" s="41">
        <f>SUM(C5,C11,C23,C35,C41,C71,C77,C83,C95,C107,C119,C125,C131,C137,C155,C167,C173,C179,C185,C191,C203,C221,C227,C233,C239,C245,C251,C257,C275,SUM(C281,C287,C299,C305,C311,C317,C329,C335,C341,C347,C353,C359))</f>
        <v>8881</v>
      </c>
      <c r="D377" s="41">
        <f>C377-B377</f>
        <v>2338</v>
      </c>
      <c r="E377" t="s" s="42">
        <v>89</v>
      </c>
      <c r="F377" s="43">
        <f>$B$377/54</f>
        <v>121.1666666666667</v>
      </c>
      <c r="G377" s="43">
        <f>$C$377/54</f>
        <v>164.462962962963</v>
      </c>
    </row>
    <row r="378" ht="22.35" customHeight="1">
      <c r="A378" t="s" s="44">
        <v>10</v>
      </c>
      <c r="B378" s="45">
        <f>SUM(B6,B12,B24,B36,B42,B72,B78,B84,B96,B108,B120,B126,B132,B138,B156,B168,B174,B180,B186,B192,B204,B222,B228,B234,B240,B246,B252,B258,B276,SUM(B282,B288,B300,B306,B312,B318,B330,B336,B342,B348,B354,B360))</f>
        <v>250781</v>
      </c>
      <c r="C378" s="46">
        <f>SUM(C6,C12,C24,C36,C42,C72,C78,C84,C96,C108,C120,C126,C132,C138,C156,C168,C174,C180,C186,C192,C204,C222,C228,C234,C240,C246,C252,C258,C276,SUM(C282,C288,C300,C306,C312,C318,C330,C336,C342,C348,C354,C360))</f>
        <v>258727</v>
      </c>
      <c r="D378" s="46">
        <f>C378-B378</f>
        <v>7946</v>
      </c>
      <c r="E378" t="s" s="47">
        <v>90</v>
      </c>
      <c r="F378" s="48">
        <f>$B$378/54</f>
        <v>4644.092592592592</v>
      </c>
      <c r="G378" s="48">
        <f>$C$378/54</f>
        <v>4791.240740740741</v>
      </c>
    </row>
    <row r="379" ht="22.35" customHeight="1">
      <c r="A379" s="16"/>
      <c r="B379" s="17"/>
      <c r="C379" s="18"/>
      <c r="D379" s="18"/>
      <c r="E379" s="18"/>
      <c r="F379" s="18"/>
      <c r="G379" s="18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