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unt &lt;1912" sheetId="1" r:id="rId4"/>
  </sheets>
</workbook>
</file>

<file path=xl/sharedStrings.xml><?xml version="1.0" encoding="utf-8"?>
<sst xmlns="http://schemas.openxmlformats.org/spreadsheetml/2006/main" uniqueCount="97">
  <si>
    <t>J</t>
  </si>
  <si>
    <t>F</t>
  </si>
  <si>
    <t>M</t>
  </si>
  <si>
    <t>A</t>
  </si>
  <si>
    <t>S</t>
  </si>
  <si>
    <t>O</t>
  </si>
  <si>
    <t>N</t>
  </si>
  <si>
    <t>D</t>
  </si>
  <si>
    <t>Av</t>
  </si>
  <si>
    <t>Broome</t>
  </si>
  <si>
    <t>1896-1912</t>
  </si>
  <si>
    <t>Rainfall</t>
  </si>
  <si>
    <t>3003 2000-2021</t>
  </si>
  <si>
    <t>Halls Creek</t>
  </si>
  <si>
    <t>1898-1912</t>
  </si>
  <si>
    <t>2012 2000-2021</t>
  </si>
  <si>
    <t>Darwin</t>
  </si>
  <si>
    <t>1875-1912</t>
  </si>
  <si>
    <t>14015 2000-2021</t>
  </si>
  <si>
    <t>Daly Waters</t>
  </si>
  <si>
    <t>1885-1912</t>
  </si>
  <si>
    <t>14626 2000-2021</t>
  </si>
  <si>
    <t>Cloncurry</t>
  </si>
  <si>
    <t>1900-1912</t>
  </si>
  <si>
    <t>29141 2000-2021</t>
  </si>
  <si>
    <t>Charleville</t>
  </si>
  <si>
    <t>1902-1912</t>
  </si>
  <si>
    <t>44021 2000-2021</t>
  </si>
  <si>
    <t>Cairns</t>
  </si>
  <si>
    <t>1904-1912</t>
  </si>
  <si>
    <t>31011 2000-2021</t>
  </si>
  <si>
    <t>Brisbane</t>
  </si>
  <si>
    <t>1886-1912</t>
  </si>
  <si>
    <t>40842 1999-2021</t>
  </si>
  <si>
    <t>Carnarvon</t>
  </si>
  <si>
    <t>1897-1912</t>
  </si>
  <si>
    <t>6011 2000-2021</t>
  </si>
  <si>
    <t>Alice Springs</t>
  </si>
  <si>
    <t>1878-1912</t>
  </si>
  <si>
    <t>15590 2000-2021</t>
  </si>
  <si>
    <t>Broken Hill</t>
  </si>
  <si>
    <t>1891-1912</t>
  </si>
  <si>
    <t>47048 2000-2021</t>
  </si>
  <si>
    <t>Wilcannia</t>
  </si>
  <si>
    <t>46012 2000-2021</t>
  </si>
  <si>
    <t>Dubbo</t>
  </si>
  <si>
    <t>1877-1912</t>
  </si>
  <si>
    <t>65070 2000-2021</t>
  </si>
  <si>
    <t>Newcastle</t>
  </si>
  <si>
    <t>1865-1912</t>
  </si>
  <si>
    <t>61055 2000-2021</t>
  </si>
  <si>
    <t>Sydney</t>
  </si>
  <si>
    <t>1858-1912</t>
  </si>
  <si>
    <t>66062 2000-2020</t>
  </si>
  <si>
    <t>Moruya</t>
  </si>
  <si>
    <t>69018 2000-2021</t>
  </si>
  <si>
    <t>Sale</t>
  </si>
  <si>
    <t>85072 2000-2021</t>
  </si>
  <si>
    <t>Melbourne</t>
  </si>
  <si>
    <t>1855-1912</t>
  </si>
  <si>
    <t>86338 2000-2021</t>
  </si>
  <si>
    <t>Hobart</t>
  </si>
  <si>
    <t>1870-1912</t>
  </si>
  <si>
    <t>94029 2000-2021</t>
  </si>
  <si>
    <t>Perth</t>
  </si>
  <si>
    <t>9225 2000-2021</t>
  </si>
  <si>
    <t>Esperance</t>
  </si>
  <si>
    <t>9789 2000-2021</t>
  </si>
  <si>
    <t>Eucla</t>
  </si>
  <si>
    <t>11003 2000-2021</t>
  </si>
  <si>
    <t>Port Augusta</t>
  </si>
  <si>
    <t>1888-1912</t>
  </si>
  <si>
    <t>18201 2002-2021</t>
  </si>
  <si>
    <t>Adelaide</t>
  </si>
  <si>
    <t>1856-1912</t>
  </si>
  <si>
    <t>23090 2000-2021</t>
  </si>
  <si>
    <t>Robe</t>
  </si>
  <si>
    <t>1889-1912</t>
  </si>
  <si>
    <t>26026 2000-2021</t>
  </si>
  <si>
    <t>Albury</t>
  </si>
  <si>
    <t>1869-1912</t>
  </si>
  <si>
    <t>72160 2000-2021</t>
  </si>
  <si>
    <t>Launceston</t>
  </si>
  <si>
    <t>1894-1912</t>
  </si>
  <si>
    <t>91237 2000-2021</t>
  </si>
  <si>
    <t>Average temps</t>
  </si>
  <si>
    <t>All 27                 pre 1912</t>
  </si>
  <si>
    <t>All 27              2000-2021</t>
  </si>
  <si>
    <t>20 non-capitals pre 1912</t>
  </si>
  <si>
    <t>20 non-capitals 2000-2021</t>
  </si>
  <si>
    <t>7 capitals          pre 1912</t>
  </si>
  <si>
    <t>7 capitals          2000-2021</t>
  </si>
  <si>
    <t>Average rainfall</t>
  </si>
  <si>
    <t>25 pre 1912</t>
  </si>
  <si>
    <t>25 2000-2021</t>
  </si>
  <si>
    <t>18 non-capitals pre 1912</t>
  </si>
  <si>
    <t>18 non-capitals 2000-2021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</si>
</sst>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"/>
    </font>
    <font>
      <sz val="12"/>
      <color indexed="8"/>
      <name val="Helvetica"/>
    </font>
    <font>
      <sz val="11"/>
      <color indexed="8"/>
      <name val="Arial"/>
    </font>
    <font>
      <b val="1"/>
      <sz val="12"/>
      <color indexed="8"/>
      <name val="Arial"/>
    </font>
    <font>
      <sz val="12"/>
      <color indexed="8"/>
      <name val="Arial"/>
    </font>
    <font>
      <sz val="11"/>
      <color indexed="8"/>
      <name val="Helvetica"/>
    </font>
    <font>
      <b val="1"/>
      <sz val="11"/>
      <color indexed="8"/>
      <name val="Arial"/>
    </font>
    <font>
      <b val="1"/>
      <sz val="12"/>
      <color indexed="8"/>
      <name val="Trebuchet MS"/>
    </font>
    <font>
      <sz val="11"/>
      <color indexed="8"/>
      <name val="Trebuchet MS"/>
    </font>
    <font>
      <sz val="12"/>
      <color indexed="8"/>
      <name val="Trebuchet MS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2"/>
        <bgColor auto="1"/>
      </patternFill>
    </fill>
  </fills>
  <borders count="1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9"/>
      </top>
      <bottom style="medium">
        <color indexed="8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0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borderId="1" applyNumberFormat="0" applyFont="1" applyFill="0" applyBorder="1" applyAlignment="1" applyProtection="0">
      <alignment horizontal="center" vertical="center" wrapText="1"/>
    </xf>
    <xf numFmtId="49" fontId="3" fillId="2" borderId="1" applyNumberFormat="1" applyFont="1" applyFill="1" applyBorder="1" applyAlignment="1" applyProtection="0">
      <alignment horizontal="center" vertical="top" wrapText="1"/>
    </xf>
    <xf numFmtId="49" fontId="2" borderId="2" applyNumberFormat="1" applyFont="1" applyFill="0" applyBorder="1" applyAlignment="1" applyProtection="0">
      <alignment horizontal="center" vertical="center" wrapText="1"/>
    </xf>
    <xf numFmtId="0" fontId="4" borderId="3" applyNumberFormat="0" applyFont="1" applyFill="0" applyBorder="1" applyAlignment="1" applyProtection="0">
      <alignment horizontal="center" vertical="center" wrapText="1" readingOrder="1"/>
    </xf>
    <xf numFmtId="0" fontId="4" borderId="4" applyNumberFormat="0" applyFont="1" applyFill="0" applyBorder="1" applyAlignment="1" applyProtection="0">
      <alignment horizontal="center" vertical="center" wrapText="1" readingOrder="1"/>
    </xf>
    <xf numFmtId="49" fontId="2" borderId="5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top" wrapText="1"/>
    </xf>
    <xf numFmtId="0" fontId="3" borderId="7" applyNumberFormat="1" applyFont="1" applyFill="0" applyBorder="1" applyAlignment="1" applyProtection="0">
      <alignment horizontal="center" vertical="top" wrapText="1"/>
    </xf>
    <xf numFmtId="2" fontId="3" borderId="7" applyNumberFormat="1" applyFont="1" applyFill="0" applyBorder="1" applyAlignment="1" applyProtection="0">
      <alignment horizontal="center" vertical="top" wrapText="1"/>
    </xf>
    <xf numFmtId="59" fontId="4" borderId="6" applyNumberFormat="1" applyFont="1" applyFill="0" applyBorder="1" applyAlignment="1" applyProtection="0">
      <alignment horizontal="center" vertical="top" wrapText="1"/>
    </xf>
    <xf numFmtId="59" fontId="4" borderId="7" applyNumberFormat="1" applyFont="1" applyFill="0" applyBorder="1" applyAlignment="1" applyProtection="0">
      <alignment horizontal="center" vertical="top" wrapText="1"/>
    </xf>
    <xf numFmtId="59" fontId="3" borderId="7" applyNumberFormat="1" applyFont="1" applyFill="0" applyBorder="1" applyAlignment="1" applyProtection="0">
      <alignment horizontal="center" vertical="top" wrapText="1"/>
    </xf>
    <xf numFmtId="0" fontId="2" borderId="5" applyNumberFormat="0" applyFont="1" applyFill="0" applyBorder="1" applyAlignment="1" applyProtection="0">
      <alignment horizontal="center" vertical="center" wrapText="1"/>
    </xf>
    <xf numFmtId="0" fontId="4" borderId="6" applyNumberFormat="0" applyFont="1" applyFill="0" applyBorder="1" applyAlignment="1" applyProtection="0">
      <alignment horizontal="center" vertical="center" wrapText="1" readingOrder="1"/>
    </xf>
    <xf numFmtId="0" fontId="4" borderId="7" applyNumberFormat="0" applyFont="1" applyFill="0" applyBorder="1" applyAlignment="1" applyProtection="0">
      <alignment horizontal="center" vertical="center" wrapText="1" readingOrder="1"/>
    </xf>
    <xf numFmtId="59" fontId="3" borderId="6" applyNumberFormat="1" applyFont="1" applyFill="0" applyBorder="1" applyAlignment="1" applyProtection="0">
      <alignment horizontal="center" vertical="top" wrapText="1"/>
    </xf>
    <xf numFmtId="0" fontId="4" fillId="3" borderId="6" applyNumberFormat="0" applyFont="1" applyFill="1" applyBorder="1" applyAlignment="1" applyProtection="0">
      <alignment horizontal="center" vertical="top" wrapText="1"/>
    </xf>
    <xf numFmtId="0" fontId="4" fillId="3" borderId="7" applyNumberFormat="0" applyFont="1" applyFill="1" applyBorder="1" applyAlignment="1" applyProtection="0">
      <alignment horizontal="center" vertical="top" wrapText="1"/>
    </xf>
    <xf numFmtId="59" fontId="4" fillId="3" borderId="7" applyNumberFormat="1" applyFont="1" applyFill="1" applyBorder="1" applyAlignment="1" applyProtection="0">
      <alignment horizontal="center" vertical="top" wrapText="1"/>
    </xf>
    <xf numFmtId="0" fontId="4" borderId="6" applyNumberFormat="0" applyFont="1" applyFill="0" applyBorder="1" applyAlignment="1" applyProtection="0">
      <alignment horizontal="center" vertical="top" wrapText="1"/>
    </xf>
    <xf numFmtId="0" fontId="4" borderId="7" applyNumberFormat="0" applyFont="1" applyFill="0" applyBorder="1" applyAlignment="1" applyProtection="0">
      <alignment horizontal="center" vertical="top" wrapText="1"/>
    </xf>
    <xf numFmtId="0" fontId="4" borderId="6" applyNumberFormat="1" applyFont="1" applyFill="0" applyBorder="1" applyAlignment="1" applyProtection="0">
      <alignment horizontal="center" vertical="top" wrapText="1"/>
    </xf>
    <xf numFmtId="0" fontId="4" borderId="7" applyNumberFormat="1" applyFont="1" applyFill="0" applyBorder="1" applyAlignment="1" applyProtection="0">
      <alignment horizontal="center" vertical="top" wrapText="1"/>
    </xf>
    <xf numFmtId="59" fontId="3" borderId="6" applyNumberFormat="1" applyFont="1" applyFill="0" applyBorder="1" applyAlignment="1" applyProtection="0">
      <alignment horizontal="center" vertical="center" wrapText="1" readingOrder="1"/>
    </xf>
    <xf numFmtId="59" fontId="3" borderId="7" applyNumberFormat="1" applyFont="1" applyFill="0" applyBorder="1" applyAlignment="1" applyProtection="0">
      <alignment horizontal="center" vertical="center" wrapText="1" readingOrder="1"/>
    </xf>
    <xf numFmtId="0" fontId="5" borderId="5" applyNumberFormat="0" applyFont="1" applyFill="0" applyBorder="1" applyAlignment="1" applyProtection="0">
      <alignment horizontal="center" vertical="center" wrapText="1"/>
    </xf>
    <xf numFmtId="0" fontId="1" fillId="3" borderId="6" applyNumberFormat="0" applyFont="1" applyFill="1" applyBorder="1" applyAlignment="1" applyProtection="0">
      <alignment horizontal="center" vertical="top" wrapText="1"/>
    </xf>
    <xf numFmtId="0" fontId="1" fillId="3" borderId="7" applyNumberFormat="0" applyFont="1" applyFill="1" applyBorder="1" applyAlignment="1" applyProtection="0">
      <alignment horizontal="center" vertical="top" wrapText="1"/>
    </xf>
    <xf numFmtId="59" fontId="4" borderId="6" applyNumberFormat="1" applyFont="1" applyFill="0" applyBorder="1" applyAlignment="1" applyProtection="0">
      <alignment horizontal="center" vertical="center" wrapText="1" readingOrder="1"/>
    </xf>
    <xf numFmtId="59" fontId="4" borderId="7" applyNumberFormat="1" applyFont="1" applyFill="0" applyBorder="1" applyAlignment="1" applyProtection="0">
      <alignment horizontal="center" vertical="center" wrapText="1" readingOrder="1"/>
    </xf>
    <xf numFmtId="59" fontId="4" fillId="3" borderId="6" applyNumberFormat="1" applyFont="1" applyFill="1" applyBorder="1" applyAlignment="1" applyProtection="0">
      <alignment horizontal="center" vertical="top" wrapText="1"/>
    </xf>
    <xf numFmtId="0" fontId="3" borderId="6" applyNumberFormat="1" applyFont="1" applyFill="0" applyBorder="1" applyAlignment="1" applyProtection="0">
      <alignment horizontal="center" vertical="center" wrapText="1" readingOrder="1"/>
    </xf>
    <xf numFmtId="0" fontId="3" borderId="7" applyNumberFormat="1" applyFont="1" applyFill="0" applyBorder="1" applyAlignment="1" applyProtection="0">
      <alignment horizontal="center" vertical="center" wrapText="1" readingOrder="1"/>
    </xf>
    <xf numFmtId="59" fontId="3" fillId="3" borderId="7" applyNumberFormat="1" applyFont="1" applyFill="1" applyBorder="1" applyAlignment="1" applyProtection="0">
      <alignment horizontal="center" vertical="top" wrapText="1"/>
    </xf>
    <xf numFmtId="0" fontId="2" borderId="8" applyNumberFormat="0" applyFont="1" applyFill="0" applyBorder="1" applyAlignment="1" applyProtection="0">
      <alignment horizontal="center" vertical="center" wrapText="1"/>
    </xf>
    <xf numFmtId="0" fontId="4" borderId="9" applyNumberFormat="0" applyFont="1" applyFill="0" applyBorder="1" applyAlignment="1" applyProtection="0">
      <alignment horizontal="center" vertical="top" wrapText="1"/>
    </xf>
    <xf numFmtId="0" fontId="4" borderId="10" applyNumberFormat="0" applyFont="1" applyFill="0" applyBorder="1" applyAlignment="1" applyProtection="0">
      <alignment horizontal="center" vertical="top" wrapText="1"/>
    </xf>
    <xf numFmtId="59" fontId="4" borderId="10" applyNumberFormat="1" applyFont="1" applyFill="0" applyBorder="1" applyAlignment="1" applyProtection="0">
      <alignment horizontal="center" vertical="top" wrapText="1"/>
    </xf>
    <xf numFmtId="49" fontId="6" borderId="11" applyNumberFormat="1" applyFont="1" applyFill="0" applyBorder="1" applyAlignment="1" applyProtection="0">
      <alignment horizontal="center" vertical="center" wrapText="1"/>
    </xf>
    <xf numFmtId="49" fontId="7" borderId="12" applyNumberFormat="1" applyFont="1" applyFill="0" applyBorder="1" applyAlignment="1" applyProtection="0">
      <alignment horizontal="center" vertical="top" wrapText="1"/>
    </xf>
    <xf numFmtId="49" fontId="7" borderId="13" applyNumberFormat="1" applyFont="1" applyFill="0" applyBorder="1" applyAlignment="1" applyProtection="0">
      <alignment horizontal="center" vertical="top" wrapText="1"/>
    </xf>
    <xf numFmtId="49" fontId="7" borderId="14" applyNumberFormat="1" applyFont="1" applyFill="0" applyBorder="1" applyAlignment="1" applyProtection="0">
      <alignment horizontal="center" vertical="top" wrapText="1"/>
    </xf>
    <xf numFmtId="49" fontId="8" borderId="15" applyNumberFormat="1" applyFont="1" applyFill="0" applyBorder="1" applyAlignment="1" applyProtection="0">
      <alignment horizontal="center" vertical="center" wrapText="1"/>
    </xf>
    <xf numFmtId="2" fontId="9" borderId="6" applyNumberFormat="1" applyFont="1" applyFill="0" applyBorder="1" applyAlignment="1" applyProtection="0">
      <alignment horizontal="center" vertical="center" wrapText="1"/>
    </xf>
    <xf numFmtId="2" fontId="9" borderId="7" applyNumberFormat="1" applyFont="1" applyFill="0" applyBorder="1" applyAlignment="1" applyProtection="0">
      <alignment horizontal="center" vertical="center" wrapText="1"/>
    </xf>
    <xf numFmtId="2" fontId="7" borderId="16" applyNumberFormat="1" applyFont="1" applyFill="0" applyBorder="1" applyAlignment="1" applyProtection="0">
      <alignment horizontal="center" vertical="center" wrapText="1"/>
    </xf>
    <xf numFmtId="0" fontId="8" fillId="4" borderId="15" applyNumberFormat="0" applyFont="1" applyFill="1" applyBorder="1" applyAlignment="1" applyProtection="0">
      <alignment horizontal="center" vertical="center" wrapText="1"/>
    </xf>
    <xf numFmtId="2" fontId="9" fillId="4" borderId="6" applyNumberFormat="1" applyFont="1" applyFill="1" applyBorder="1" applyAlignment="1" applyProtection="0">
      <alignment horizontal="center" vertical="top" wrapText="1"/>
    </xf>
    <xf numFmtId="0" fontId="9" fillId="4" borderId="7" applyNumberFormat="0" applyFont="1" applyFill="1" applyBorder="1" applyAlignment="1" applyProtection="0">
      <alignment horizontal="center" vertical="top" wrapText="1"/>
    </xf>
    <xf numFmtId="59" fontId="7" fillId="4" borderId="16" applyNumberFormat="1" applyFont="1" applyFill="1" applyBorder="1" applyAlignment="1" applyProtection="0">
      <alignment horizontal="center" vertical="top" wrapText="1"/>
    </xf>
    <xf numFmtId="0" fontId="6" fillId="3" borderId="15" applyNumberFormat="0" applyFont="1" applyFill="1" applyBorder="1" applyAlignment="1" applyProtection="0">
      <alignment horizontal="center" vertical="center" wrapText="1"/>
    </xf>
    <xf numFmtId="59" fontId="3" fillId="3" borderId="16" applyNumberFormat="1" applyFont="1" applyFill="1" applyBorder="1" applyAlignment="1" applyProtection="0">
      <alignment horizontal="center" vertical="top" wrapText="1"/>
    </xf>
    <xf numFmtId="49" fontId="6" borderId="15" applyNumberFormat="1" applyFont="1" applyFill="0" applyBorder="1" applyAlignment="1" applyProtection="0">
      <alignment horizontal="center" vertical="center" wrapText="1"/>
    </xf>
    <xf numFmtId="49" fontId="7" borderId="6" applyNumberFormat="1" applyFont="1" applyFill="0" applyBorder="1" applyAlignment="1" applyProtection="0">
      <alignment horizontal="center" vertical="top" wrapText="1"/>
    </xf>
    <xf numFmtId="49" fontId="7" borderId="7" applyNumberFormat="1" applyFont="1" applyFill="0" applyBorder="1" applyAlignment="1" applyProtection="0">
      <alignment horizontal="center" vertical="top" wrapText="1"/>
    </xf>
    <xf numFmtId="49" fontId="7" borderId="16" applyNumberFormat="1" applyFont="1" applyFill="0" applyBorder="1" applyAlignment="1" applyProtection="0">
      <alignment horizontal="center" vertical="top" wrapText="1"/>
    </xf>
    <xf numFmtId="59" fontId="9" borderId="6" applyNumberFormat="1" applyFont="1" applyFill="0" applyBorder="1" applyAlignment="1" applyProtection="0">
      <alignment horizontal="center" vertical="top" wrapText="1"/>
    </xf>
    <xf numFmtId="59" fontId="9" borderId="7" applyNumberFormat="1" applyFont="1" applyFill="0" applyBorder="1" applyAlignment="1" applyProtection="0">
      <alignment horizontal="center" vertical="top" wrapText="1"/>
    </xf>
    <xf numFmtId="59" fontId="7" borderId="16" applyNumberFormat="1" applyFont="1" applyFill="0" applyBorder="1" applyAlignment="1" applyProtection="0">
      <alignment horizontal="center" vertical="top" wrapText="1"/>
    </xf>
    <xf numFmtId="0" fontId="9" fillId="4" borderId="6" applyNumberFormat="0" applyFont="1" applyFill="1" applyBorder="1" applyAlignment="1" applyProtection="0">
      <alignment horizontal="center" vertical="top" wrapText="1"/>
    </xf>
    <xf numFmtId="59" fontId="9" borderId="6" applyNumberFormat="1" applyFont="1" applyFill="0" applyBorder="1" applyAlignment="1" applyProtection="0">
      <alignment horizontal="center" vertical="center" wrapText="1"/>
    </xf>
    <xf numFmtId="59" fontId="9" borderId="7" applyNumberFormat="1" applyFont="1" applyFill="0" applyBorder="1" applyAlignment="1" applyProtection="0">
      <alignment horizontal="center" vertical="center" wrapText="1"/>
    </xf>
    <xf numFmtId="59" fontId="7" borderId="16" applyNumberFormat="1" applyFont="1" applyFill="0" applyBorder="1" applyAlignment="1" applyProtection="0">
      <alignment horizontal="center" vertical="center" wrapText="1"/>
    </xf>
    <xf numFmtId="49" fontId="8" borderId="17" applyNumberFormat="1" applyFont="1" applyFill="0" applyBorder="1" applyAlignment="1" applyProtection="0">
      <alignment horizontal="center" vertical="center" wrapText="1"/>
    </xf>
    <xf numFmtId="0" fontId="9" borderId="9" applyNumberFormat="1" applyFont="1" applyFill="0" applyBorder="1" applyAlignment="1" applyProtection="0">
      <alignment horizontal="center" vertical="center" wrapText="1"/>
    </xf>
    <xf numFmtId="0" fontId="9" borderId="10" applyNumberFormat="1" applyFont="1" applyFill="0" applyBorder="1" applyAlignment="1" applyProtection="0">
      <alignment horizontal="center" vertical="center" wrapText="1"/>
    </xf>
    <xf numFmtId="0" fontId="7" borderId="18" applyNumberFormat="1" applyFont="1" applyFill="0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3f3f3f"/>
      <rgbColor rgb="ffbdc0bf"/>
      <rgbColor rgb="ffffefb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209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16" style="1" customWidth="1"/>
    <col min="2" max="14" width="6.5" style="1" customWidth="1"/>
    <col min="15" max="16384" width="16.3516" style="1" customWidth="1"/>
  </cols>
  <sheetData>
    <row r="1" ht="22.1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3">
        <v>2</v>
      </c>
      <c r="G1" t="s" s="3">
        <v>0</v>
      </c>
      <c r="H1" t="s" s="3">
        <v>0</v>
      </c>
      <c r="I1" t="s" s="3">
        <v>3</v>
      </c>
      <c r="J1" t="s" s="3">
        <v>4</v>
      </c>
      <c r="K1" t="s" s="3">
        <v>5</v>
      </c>
      <c r="L1" t="s" s="3">
        <v>6</v>
      </c>
      <c r="M1" t="s" s="3">
        <v>7</v>
      </c>
      <c r="N1" t="s" s="3">
        <v>8</v>
      </c>
    </row>
    <row r="2" ht="20.15" customHeight="1">
      <c r="A2" t="s" s="4">
        <v>9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1.95" customHeight="1">
      <c r="A3" t="s" s="7">
        <v>10</v>
      </c>
      <c r="B3" s="8">
        <v>29.9</v>
      </c>
      <c r="C3" s="9">
        <v>29.7</v>
      </c>
      <c r="D3" s="9">
        <v>29.7</v>
      </c>
      <c r="E3" s="9">
        <v>28.4</v>
      </c>
      <c r="F3" s="9">
        <v>24.7</v>
      </c>
      <c r="G3" s="9">
        <v>21.8</v>
      </c>
      <c r="H3" s="9">
        <v>21.3</v>
      </c>
      <c r="I3" s="9">
        <v>22.4</v>
      </c>
      <c r="J3" s="9">
        <v>25</v>
      </c>
      <c r="K3" s="9">
        <v>27.2</v>
      </c>
      <c r="L3" s="9">
        <v>29.2</v>
      </c>
      <c r="M3" s="9">
        <v>29.9</v>
      </c>
      <c r="N3" s="10">
        <f>AVERAGE(B3:M3)</f>
        <v>26.6</v>
      </c>
    </row>
    <row r="4" ht="21.95" customHeight="1">
      <c r="A4" t="s" s="7">
        <v>11</v>
      </c>
      <c r="B4" s="11">
        <v>126</v>
      </c>
      <c r="C4" s="12">
        <v>161.3</v>
      </c>
      <c r="D4" s="12">
        <v>95.8</v>
      </c>
      <c r="E4" s="12">
        <v>34.3</v>
      </c>
      <c r="F4" s="12">
        <v>10.4</v>
      </c>
      <c r="G4" s="12">
        <v>31</v>
      </c>
      <c r="H4" s="12">
        <v>6.9</v>
      </c>
      <c r="I4" s="12">
        <v>1</v>
      </c>
      <c r="J4" s="12">
        <v>2</v>
      </c>
      <c r="K4" s="12">
        <v>0.8</v>
      </c>
      <c r="L4" s="12">
        <v>23.6</v>
      </c>
      <c r="M4" s="12">
        <v>90.2</v>
      </c>
      <c r="N4" s="13">
        <f>SUM(B4:M4)</f>
        <v>583.3</v>
      </c>
    </row>
    <row r="5" ht="8.35" customHeight="1">
      <c r="A5" s="14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ht="21.95" customHeight="1">
      <c r="A6" t="s" s="7">
        <v>12</v>
      </c>
      <c r="B6" s="17">
        <v>29.9</v>
      </c>
      <c r="C6" s="9">
        <v>29.6795454545455</v>
      </c>
      <c r="D6" s="9">
        <v>29.8022727272728</v>
      </c>
      <c r="E6" s="9">
        <v>28.8613636363636</v>
      </c>
      <c r="F6" s="9">
        <v>25.1818181818182</v>
      </c>
      <c r="G6" s="9">
        <v>22.2909090909091</v>
      </c>
      <c r="H6" s="9">
        <v>21.852380952381</v>
      </c>
      <c r="I6" s="9">
        <v>22.4666666666667</v>
      </c>
      <c r="J6" s="9">
        <v>25.4142857142857</v>
      </c>
      <c r="K6" s="9">
        <v>28.2357142857143</v>
      </c>
      <c r="L6" s="9">
        <v>30.0642857142857</v>
      </c>
      <c r="M6" s="9">
        <v>30.5857142857143</v>
      </c>
      <c r="N6" s="10">
        <f>AVERAGE(B6:M6)</f>
        <v>27.0279130591631</v>
      </c>
    </row>
    <row r="7" ht="21.95" customHeight="1">
      <c r="A7" t="s" s="7">
        <v>11</v>
      </c>
      <c r="B7" s="11">
        <v>234.781818181818</v>
      </c>
      <c r="C7" s="12">
        <v>195.590909090909</v>
      </c>
      <c r="D7" s="12">
        <v>119.663636363636</v>
      </c>
      <c r="E7" s="12">
        <v>27.7818181818182</v>
      </c>
      <c r="F7" s="12">
        <v>17.9909090909091</v>
      </c>
      <c r="G7" s="12">
        <v>14.4454545454545</v>
      </c>
      <c r="H7" s="12">
        <v>10.8095238095238</v>
      </c>
      <c r="I7" s="12">
        <v>3.79047619047619</v>
      </c>
      <c r="J7" s="12">
        <v>1.12857142857143</v>
      </c>
      <c r="K7" s="12">
        <v>1.26666666666667</v>
      </c>
      <c r="L7" s="12">
        <v>13.0952380952381</v>
      </c>
      <c r="M7" s="12">
        <v>107.771428571429</v>
      </c>
      <c r="N7" s="13">
        <f>SUM(B7:M7)</f>
        <v>748.1164502164499</v>
      </c>
    </row>
    <row r="8" ht="8.35" customHeight="1">
      <c r="A8" s="14"/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</row>
    <row r="9" ht="21.95" customHeight="1">
      <c r="A9" t="s" s="7">
        <v>13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12"/>
    </row>
    <row r="10" ht="21.95" customHeight="1">
      <c r="A10" t="s" s="7">
        <v>14</v>
      </c>
      <c r="B10" s="8">
        <v>30.6</v>
      </c>
      <c r="C10" s="9">
        <v>29.8</v>
      </c>
      <c r="D10" s="9">
        <v>28.1</v>
      </c>
      <c r="E10" s="9">
        <v>25.4</v>
      </c>
      <c r="F10" s="9">
        <v>21.6</v>
      </c>
      <c r="G10" s="9">
        <v>18.7</v>
      </c>
      <c r="H10" s="9">
        <v>18.2</v>
      </c>
      <c r="I10" s="9">
        <v>20.6</v>
      </c>
      <c r="J10" s="9">
        <v>24.6</v>
      </c>
      <c r="K10" s="9">
        <v>28.6</v>
      </c>
      <c r="L10" s="9">
        <v>30.5</v>
      </c>
      <c r="M10" s="9">
        <v>30.6</v>
      </c>
      <c r="N10" s="10">
        <f>AVERAGE(B10:M10)</f>
        <v>25.6083333333333</v>
      </c>
    </row>
    <row r="11" ht="21.95" customHeight="1">
      <c r="A11" t="s" s="7">
        <v>11</v>
      </c>
      <c r="B11" s="23">
        <v>134.1</v>
      </c>
      <c r="C11" s="24">
        <v>120.1</v>
      </c>
      <c r="D11" s="24">
        <v>74.2</v>
      </c>
      <c r="E11" s="12">
        <v>30</v>
      </c>
      <c r="F11" s="24">
        <v>10.4</v>
      </c>
      <c r="G11" s="24">
        <v>6.1</v>
      </c>
      <c r="H11" s="24">
        <v>6.3</v>
      </c>
      <c r="I11" s="12">
        <v>3</v>
      </c>
      <c r="J11" s="24">
        <v>4.1</v>
      </c>
      <c r="K11" s="12">
        <v>15</v>
      </c>
      <c r="L11" s="24">
        <v>34.5</v>
      </c>
      <c r="M11" s="24">
        <v>87.09999999999999</v>
      </c>
      <c r="N11" s="13">
        <f>SUM(B11:M11)</f>
        <v>524.9</v>
      </c>
    </row>
    <row r="12" ht="8.35" customHeight="1">
      <c r="A12" s="14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ht="21.95" customHeight="1">
      <c r="A13" t="s" s="7">
        <v>15</v>
      </c>
      <c r="B13" s="17">
        <v>30.2552631578948</v>
      </c>
      <c r="C13" s="9">
        <v>29.4736842105263</v>
      </c>
      <c r="D13" s="9">
        <v>28.9289473684211</v>
      </c>
      <c r="E13" s="9">
        <v>27.3552631578948</v>
      </c>
      <c r="F13" s="9">
        <v>23.3</v>
      </c>
      <c r="G13" s="9">
        <v>20.2473684210527</v>
      </c>
      <c r="H13" s="9">
        <v>20.3868421052632</v>
      </c>
      <c r="I13" s="9">
        <v>22.2815789473685</v>
      </c>
      <c r="J13" s="9">
        <v>27.1473684210527</v>
      </c>
      <c r="K13" s="9">
        <v>30.1684210526316</v>
      </c>
      <c r="L13" s="9">
        <v>31.4578947368421</v>
      </c>
      <c r="M13" s="9">
        <v>31.0657894736842</v>
      </c>
      <c r="N13" s="10">
        <f>AVERAGE(B13:M13)</f>
        <v>26.8390350877193</v>
      </c>
    </row>
    <row r="14" ht="21.95" customHeight="1">
      <c r="A14" t="s" s="7">
        <v>11</v>
      </c>
      <c r="B14" s="11">
        <v>181.833333333333</v>
      </c>
      <c r="C14" s="12">
        <v>171.211111111111</v>
      </c>
      <c r="D14" s="12">
        <v>125.911111111111</v>
      </c>
      <c r="E14" s="12">
        <v>27.7882352941176</v>
      </c>
      <c r="F14" s="12">
        <v>11.2444444444444</v>
      </c>
      <c r="G14" s="12">
        <v>5.37894736842105</v>
      </c>
      <c r="H14" s="12">
        <v>6.45263157894737</v>
      </c>
      <c r="I14" s="12">
        <v>1.57894736842105</v>
      </c>
      <c r="J14" s="12">
        <v>4.08421052631579</v>
      </c>
      <c r="K14" s="12">
        <v>21.2210526315789</v>
      </c>
      <c r="L14" s="12">
        <v>48.1388888888889</v>
      </c>
      <c r="M14" s="12">
        <v>101.9</v>
      </c>
      <c r="N14" s="13">
        <f>SUM(B14:M14)</f>
        <v>706.742913656690</v>
      </c>
    </row>
    <row r="15" ht="8.35" customHeight="1">
      <c r="A15" s="14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ht="21.95" customHeight="1">
      <c r="A16" t="s" s="7">
        <v>16</v>
      </c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2"/>
    </row>
    <row r="17" ht="21.95" customHeight="1">
      <c r="A17" t="s" s="7">
        <v>17</v>
      </c>
      <c r="B17" s="8">
        <v>28.9</v>
      </c>
      <c r="C17" s="9">
        <v>28.6</v>
      </c>
      <c r="D17" s="9">
        <v>29</v>
      </c>
      <c r="E17" s="9">
        <v>29</v>
      </c>
      <c r="F17" s="9">
        <v>27.7</v>
      </c>
      <c r="G17" s="9">
        <v>25.2</v>
      </c>
      <c r="H17" s="9">
        <v>25.1</v>
      </c>
      <c r="I17" s="9">
        <v>26.3</v>
      </c>
      <c r="J17" s="9">
        <v>28.3</v>
      </c>
      <c r="K17" s="9">
        <v>29.6</v>
      </c>
      <c r="L17" s="9">
        <v>29.8</v>
      </c>
      <c r="M17" s="9">
        <v>29.6</v>
      </c>
      <c r="N17" s="10">
        <f>AVERAGE(B17:M17)</f>
        <v>28.0916666666667</v>
      </c>
    </row>
    <row r="18" ht="21.95" customHeight="1">
      <c r="A18" t="s" s="7">
        <v>11</v>
      </c>
      <c r="B18" s="23">
        <v>387.9</v>
      </c>
      <c r="C18" s="24">
        <v>331.5</v>
      </c>
      <c r="D18" s="24">
        <v>246.4</v>
      </c>
      <c r="E18" s="24">
        <v>114.3</v>
      </c>
      <c r="F18" s="24">
        <v>19.1</v>
      </c>
      <c r="G18" s="24">
        <v>4.1</v>
      </c>
      <c r="H18" s="24">
        <v>1.8</v>
      </c>
      <c r="I18" s="24">
        <v>2.8</v>
      </c>
      <c r="J18" s="24">
        <v>12.2</v>
      </c>
      <c r="K18" s="24">
        <v>53.8</v>
      </c>
      <c r="L18" s="24">
        <v>132.3</v>
      </c>
      <c r="M18" s="24">
        <v>261.6</v>
      </c>
      <c r="N18" s="13">
        <f>SUM(B18:M18)</f>
        <v>1567.8</v>
      </c>
    </row>
    <row r="19" ht="8.35" customHeight="1">
      <c r="A19" s="14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12"/>
    </row>
    <row r="20" ht="21.95" customHeight="1">
      <c r="A20" t="s" s="7">
        <v>18</v>
      </c>
      <c r="B20" s="25">
        <v>28.6204545454546</v>
      </c>
      <c r="C20" s="26">
        <v>28.4636363636364</v>
      </c>
      <c r="D20" s="26">
        <v>28.6363636363637</v>
      </c>
      <c r="E20" s="26">
        <v>28.6295454545455</v>
      </c>
      <c r="F20" s="26">
        <v>27.2977272727273</v>
      </c>
      <c r="G20" s="26">
        <v>25.475</v>
      </c>
      <c r="H20" s="26">
        <v>25.2285714285714</v>
      </c>
      <c r="I20" s="26">
        <v>25.7666666666667</v>
      </c>
      <c r="J20" s="26">
        <v>27.9380952380953</v>
      </c>
      <c r="K20" s="26">
        <v>29.3285714285714</v>
      </c>
      <c r="L20" s="26">
        <v>29.6095238095238</v>
      </c>
      <c r="M20" s="26">
        <v>29.3690476190477</v>
      </c>
      <c r="N20" s="10">
        <f>AVERAGE(B20:M20)</f>
        <v>27.8636002886003</v>
      </c>
    </row>
    <row r="21" ht="21.95" customHeight="1">
      <c r="A21" t="s" s="7">
        <v>11</v>
      </c>
      <c r="B21" s="11">
        <v>441.118181818182</v>
      </c>
      <c r="C21" s="12">
        <v>427.809090909091</v>
      </c>
      <c r="D21" s="12">
        <v>288.059090909091</v>
      </c>
      <c r="E21" s="12">
        <v>108.463636363636</v>
      </c>
      <c r="F21" s="12">
        <v>19.2636363636364</v>
      </c>
      <c r="G21" s="12">
        <v>3.1</v>
      </c>
      <c r="H21" s="12">
        <v>1.28571428571429</v>
      </c>
      <c r="I21" s="12">
        <v>0.285714285714286</v>
      </c>
      <c r="J21" s="12">
        <v>18.1238095238095</v>
      </c>
      <c r="K21" s="12">
        <v>65.4285714285714</v>
      </c>
      <c r="L21" s="12">
        <v>144.938095238095</v>
      </c>
      <c r="M21" s="12">
        <v>251.228571428571</v>
      </c>
      <c r="N21" s="13">
        <f>SUM(B21:M21)</f>
        <v>1769.104112554110</v>
      </c>
    </row>
    <row r="22" ht="8.35" customHeight="1">
      <c r="A22" s="14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ht="21.95" customHeight="1">
      <c r="A23" t="s" s="7">
        <v>19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2"/>
    </row>
    <row r="24" ht="21.95" customHeight="1">
      <c r="A24" t="s" s="7">
        <v>20</v>
      </c>
      <c r="B24" s="8">
        <v>30.5</v>
      </c>
      <c r="C24" s="9">
        <v>29.7</v>
      </c>
      <c r="D24" s="9">
        <v>28.8</v>
      </c>
      <c r="E24" s="9">
        <v>26.8</v>
      </c>
      <c r="F24" s="9">
        <v>23.7</v>
      </c>
      <c r="G24" s="9">
        <v>21.2</v>
      </c>
      <c r="H24" s="9">
        <v>20.3</v>
      </c>
      <c r="I24" s="9">
        <v>22.6</v>
      </c>
      <c r="J24" s="9">
        <v>26.6</v>
      </c>
      <c r="K24" s="9">
        <v>30.1</v>
      </c>
      <c r="L24" s="9">
        <v>31.2</v>
      </c>
      <c r="M24" s="9">
        <v>31.2</v>
      </c>
      <c r="N24" s="10">
        <f>AVERAGE(B24:M24)</f>
        <v>26.8916666666667</v>
      </c>
    </row>
    <row r="25" ht="21.95" customHeight="1">
      <c r="A25" t="s" s="7">
        <v>11</v>
      </c>
      <c r="B25" s="23">
        <v>155.5</v>
      </c>
      <c r="C25" s="24">
        <v>170.4</v>
      </c>
      <c r="D25" s="24">
        <v>127.5</v>
      </c>
      <c r="E25" s="24">
        <v>26.4</v>
      </c>
      <c r="F25" s="24">
        <v>3.8</v>
      </c>
      <c r="G25" s="24">
        <v>8.6</v>
      </c>
      <c r="H25" s="24">
        <v>1.8</v>
      </c>
      <c r="I25" s="24">
        <v>3.8</v>
      </c>
      <c r="J25" s="24">
        <v>7.4</v>
      </c>
      <c r="K25" s="24">
        <v>21.1</v>
      </c>
      <c r="L25" s="24">
        <v>54.6</v>
      </c>
      <c r="M25" s="24">
        <v>103.6</v>
      </c>
      <c r="N25" s="13">
        <f>SUM(B25:M25)</f>
        <v>684.5</v>
      </c>
    </row>
    <row r="26" ht="8.35" customHeight="1">
      <c r="A26" s="14"/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12"/>
    </row>
    <row r="27" ht="21.95" customHeight="1">
      <c r="A27" t="s" s="7">
        <v>21</v>
      </c>
      <c r="B27" s="25">
        <v>29.8547619047619</v>
      </c>
      <c r="C27" s="26">
        <v>29.2952380952381</v>
      </c>
      <c r="D27" s="26">
        <v>28.75</v>
      </c>
      <c r="E27" s="26">
        <v>26.9595238095238</v>
      </c>
      <c r="F27" s="26">
        <v>23.5571428571429</v>
      </c>
      <c r="G27" s="26">
        <v>21.0309523809524</v>
      </c>
      <c r="H27" s="26">
        <v>20.5775</v>
      </c>
      <c r="I27" s="26">
        <v>21.6275</v>
      </c>
      <c r="J27" s="26">
        <v>26.1738095238095</v>
      </c>
      <c r="K27" s="26">
        <v>29.2642857142857</v>
      </c>
      <c r="L27" s="26">
        <v>31.0333333333334</v>
      </c>
      <c r="M27" s="26">
        <v>30.8714285714286</v>
      </c>
      <c r="N27" s="10">
        <f>AVERAGE(B27:M27)</f>
        <v>26.5829563492064</v>
      </c>
    </row>
    <row r="28" ht="21.95" customHeight="1">
      <c r="A28" t="s" s="7">
        <v>11</v>
      </c>
      <c r="B28" s="11">
        <v>200.419047619048</v>
      </c>
      <c r="C28" s="12">
        <v>219.504761904762</v>
      </c>
      <c r="D28" s="12">
        <v>117.866666666667</v>
      </c>
      <c r="E28" s="12">
        <v>24.2857142857143</v>
      </c>
      <c r="F28" s="12">
        <v>1.82857142857143</v>
      </c>
      <c r="G28" s="12">
        <v>4.21904761904762</v>
      </c>
      <c r="H28" s="12">
        <v>0.74</v>
      </c>
      <c r="I28" s="12">
        <v>0.5</v>
      </c>
      <c r="J28" s="12">
        <v>2.01904761904762</v>
      </c>
      <c r="K28" s="12">
        <v>24.0761904761905</v>
      </c>
      <c r="L28" s="12">
        <v>60.7619047619048</v>
      </c>
      <c r="M28" s="12">
        <v>152.114285714286</v>
      </c>
      <c r="N28" s="13">
        <f>SUM(B28:M28)</f>
        <v>808.335238095239</v>
      </c>
    </row>
    <row r="29" ht="8.35" customHeight="1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ht="21.95" customHeight="1">
      <c r="A30" t="s" s="7">
        <v>22</v>
      </c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2"/>
    </row>
    <row r="31" ht="21.95" customHeight="1">
      <c r="A31" t="s" s="7">
        <v>23</v>
      </c>
      <c r="B31" s="8">
        <v>30.7</v>
      </c>
      <c r="C31" s="9">
        <v>29.4</v>
      </c>
      <c r="D31" s="9">
        <v>28.4</v>
      </c>
      <c r="E31" s="9">
        <v>25.4</v>
      </c>
      <c r="F31" s="9">
        <v>21.7</v>
      </c>
      <c r="G31" s="9">
        <v>17.9</v>
      </c>
      <c r="H31" s="9">
        <v>16.4</v>
      </c>
      <c r="I31" s="9">
        <v>19.4</v>
      </c>
      <c r="J31" s="9">
        <v>22.7</v>
      </c>
      <c r="K31" s="9">
        <v>28.1</v>
      </c>
      <c r="L31" s="9">
        <v>29.6</v>
      </c>
      <c r="M31" s="9">
        <v>31.1</v>
      </c>
      <c r="N31" s="10">
        <f>AVERAGE(B31:M31)</f>
        <v>25.0666666666667</v>
      </c>
    </row>
    <row r="32" ht="21.95" customHeight="1">
      <c r="A32" t="s" s="7">
        <v>11</v>
      </c>
      <c r="B32" s="23">
        <v>124.5</v>
      </c>
      <c r="C32" s="24">
        <v>128.8</v>
      </c>
      <c r="D32" s="12">
        <v>66</v>
      </c>
      <c r="E32" s="24">
        <v>21.8</v>
      </c>
      <c r="F32" s="24">
        <v>10.7</v>
      </c>
      <c r="G32" s="24">
        <v>11.2</v>
      </c>
      <c r="H32" s="24">
        <v>11.7</v>
      </c>
      <c r="I32" s="24">
        <v>2.5</v>
      </c>
      <c r="J32" s="24">
        <v>11.2</v>
      </c>
      <c r="K32" s="24">
        <v>11.7</v>
      </c>
      <c r="L32" s="24">
        <v>28.7</v>
      </c>
      <c r="M32" s="24">
        <v>75.90000000000001</v>
      </c>
      <c r="N32" s="13">
        <f>SUM(B32:M32)</f>
        <v>504.7</v>
      </c>
    </row>
    <row r="33" ht="8.35" customHeight="1">
      <c r="A33" s="14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21.95" customHeight="1">
      <c r="A34" t="s" s="7">
        <v>24</v>
      </c>
      <c r="B34" s="17">
        <v>31.1795454545455</v>
      </c>
      <c r="C34" s="9">
        <v>30.45</v>
      </c>
      <c r="D34" s="9">
        <v>29.6636363636364</v>
      </c>
      <c r="E34" s="9">
        <v>27.0886363636364</v>
      </c>
      <c r="F34" s="9">
        <v>22.55</v>
      </c>
      <c r="G34" s="9">
        <v>19.1522727272728</v>
      </c>
      <c r="H34" s="9">
        <v>18.6357142857143</v>
      </c>
      <c r="I34" s="9">
        <v>20.3380952380953</v>
      </c>
      <c r="J34" s="9">
        <v>24.8357142857143</v>
      </c>
      <c r="K34" s="9">
        <v>28.5619047619048</v>
      </c>
      <c r="L34" s="9">
        <v>30.8619047619048</v>
      </c>
      <c r="M34" s="9">
        <v>31.952380952381</v>
      </c>
      <c r="N34" s="10">
        <f>AVERAGE(B34:M34)</f>
        <v>26.2724837662338</v>
      </c>
    </row>
    <row r="35" ht="21.95" customHeight="1">
      <c r="A35" t="s" s="7">
        <v>11</v>
      </c>
      <c r="B35" s="11">
        <v>135.05</v>
      </c>
      <c r="C35" s="12">
        <v>102.659090909091</v>
      </c>
      <c r="D35" s="12">
        <v>63.7818181818182</v>
      </c>
      <c r="E35" s="12">
        <v>15.6363636363636</v>
      </c>
      <c r="F35" s="12">
        <v>6.8</v>
      </c>
      <c r="G35" s="12">
        <v>7.93636363636364</v>
      </c>
      <c r="H35" s="12">
        <v>4</v>
      </c>
      <c r="I35" s="12">
        <v>3.33333333333333</v>
      </c>
      <c r="J35" s="12">
        <v>4.97142857142857</v>
      </c>
      <c r="K35" s="12">
        <v>15.552380952381</v>
      </c>
      <c r="L35" s="12">
        <v>33.352380952381</v>
      </c>
      <c r="M35" s="12">
        <v>70.3333333333333</v>
      </c>
      <c r="N35" s="13">
        <f>SUM(B35:M35)</f>
        <v>463.406493506494</v>
      </c>
    </row>
    <row r="36" ht="8.35" customHeight="1">
      <c r="A36" s="27"/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ht="21.95" customHeight="1">
      <c r="A37" t="s" s="7">
        <v>25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2"/>
    </row>
    <row r="38" ht="21.95" customHeight="1">
      <c r="A38" t="s" s="7">
        <v>26</v>
      </c>
      <c r="B38" s="8">
        <v>28.3</v>
      </c>
      <c r="C38" s="9">
        <v>27.1</v>
      </c>
      <c r="D38" s="9">
        <v>24.5</v>
      </c>
      <c r="E38" s="9">
        <v>20.4</v>
      </c>
      <c r="F38" s="9">
        <v>15.6</v>
      </c>
      <c r="G38" s="9">
        <v>12.1</v>
      </c>
      <c r="H38" s="9">
        <v>10.6</v>
      </c>
      <c r="I38" s="9">
        <v>13.7</v>
      </c>
      <c r="J38" s="9">
        <v>17.1</v>
      </c>
      <c r="K38" s="9">
        <v>22</v>
      </c>
      <c r="L38" s="9">
        <v>25.3</v>
      </c>
      <c r="M38" s="9">
        <v>26.9</v>
      </c>
      <c r="N38" s="10">
        <f>AVERAGE(B38:M38)</f>
        <v>20.3</v>
      </c>
    </row>
    <row r="39" ht="21.95" customHeight="1">
      <c r="A39" t="s" s="7">
        <v>11</v>
      </c>
      <c r="B39" s="23">
        <v>63.2</v>
      </c>
      <c r="C39" s="24">
        <v>79.8</v>
      </c>
      <c r="D39" s="12">
        <v>82</v>
      </c>
      <c r="E39" s="24">
        <v>37.1</v>
      </c>
      <c r="F39" s="24">
        <v>35.8</v>
      </c>
      <c r="G39" s="24">
        <v>33.8</v>
      </c>
      <c r="H39" s="24">
        <v>23.9</v>
      </c>
      <c r="I39" s="24">
        <v>14.7</v>
      </c>
      <c r="J39" s="24">
        <v>20.6</v>
      </c>
      <c r="K39" s="24">
        <v>32.8</v>
      </c>
      <c r="L39" s="12">
        <v>34</v>
      </c>
      <c r="M39" s="24">
        <v>57.4</v>
      </c>
      <c r="N39" s="13">
        <f>SUM(B39:M39)</f>
        <v>515.1</v>
      </c>
    </row>
    <row r="40" ht="8.35" customHeight="1">
      <c r="A40" s="14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ht="21.95" customHeight="1">
      <c r="A41" t="s" s="7">
        <v>27</v>
      </c>
      <c r="B41" s="17">
        <v>29.4931818181819</v>
      </c>
      <c r="C41" s="9">
        <v>28.2113636363636</v>
      </c>
      <c r="D41" s="9">
        <v>26.1136363636364</v>
      </c>
      <c r="E41" s="9">
        <v>21.7727272727273</v>
      </c>
      <c r="F41" s="9">
        <v>16.4227272727273</v>
      </c>
      <c r="G41" s="9">
        <v>13.2522727272727</v>
      </c>
      <c r="H41" s="9">
        <v>12.6666666666666</v>
      </c>
      <c r="I41" s="9">
        <v>14.5214285714286</v>
      </c>
      <c r="J41" s="9">
        <v>19.2761904761905</v>
      </c>
      <c r="K41" s="9">
        <v>23.1976190476191</v>
      </c>
      <c r="L41" s="9">
        <v>26.3476190476191</v>
      </c>
      <c r="M41" s="9">
        <v>28.4571428571429</v>
      </c>
      <c r="N41" s="10">
        <f>AVERAGE(B41:M41)</f>
        <v>21.6443813131313</v>
      </c>
    </row>
    <row r="42" ht="21.95" customHeight="1">
      <c r="A42" t="s" s="7">
        <v>11</v>
      </c>
      <c r="B42" s="11">
        <v>70.83809523809521</v>
      </c>
      <c r="C42" s="12">
        <v>61.1818181818182</v>
      </c>
      <c r="D42" s="12">
        <v>60.4090909090909</v>
      </c>
      <c r="E42" s="12">
        <v>18.3636363636364</v>
      </c>
      <c r="F42" s="12">
        <v>16.1181818181818</v>
      </c>
      <c r="G42" s="12">
        <v>35.4181818181818</v>
      </c>
      <c r="H42" s="12">
        <v>17.6</v>
      </c>
      <c r="I42" s="12">
        <v>18.92</v>
      </c>
      <c r="J42" s="12">
        <v>24.4857142857143</v>
      </c>
      <c r="K42" s="12">
        <v>20.8952380952381</v>
      </c>
      <c r="L42" s="12">
        <v>47.5095238095238</v>
      </c>
      <c r="M42" s="12">
        <v>59.8095238095238</v>
      </c>
      <c r="N42" s="13">
        <f>SUM(B42:M42)</f>
        <v>451.549004329004</v>
      </c>
    </row>
    <row r="43" ht="8.35" customHeight="1">
      <c r="A43" s="14"/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ht="21.95" customHeight="1">
      <c r="A44" t="s" s="7">
        <v>28</v>
      </c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12"/>
    </row>
    <row r="45" ht="21.95" customHeight="1">
      <c r="A45" t="s" s="7">
        <v>29</v>
      </c>
      <c r="B45" s="8">
        <v>27.6</v>
      </c>
      <c r="C45" s="9">
        <v>27.3</v>
      </c>
      <c r="D45" s="9">
        <v>26.5</v>
      </c>
      <c r="E45" s="9">
        <v>25.1</v>
      </c>
      <c r="F45" s="9">
        <v>23.1</v>
      </c>
      <c r="G45" s="9">
        <v>21.4</v>
      </c>
      <c r="H45" s="9">
        <v>21</v>
      </c>
      <c r="I45" s="9">
        <v>21.1</v>
      </c>
      <c r="J45" s="9">
        <v>22.8</v>
      </c>
      <c r="K45" s="9">
        <v>24.6</v>
      </c>
      <c r="L45" s="9">
        <v>25.8</v>
      </c>
      <c r="M45" s="9">
        <v>27.4</v>
      </c>
      <c r="N45" s="10">
        <f>AVERAGE(B45:M45)</f>
        <v>24.475</v>
      </c>
    </row>
    <row r="46" ht="21.95" customHeight="1">
      <c r="A46" t="s" s="7">
        <v>11</v>
      </c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2"/>
    </row>
    <row r="47" ht="8.35" customHeight="1">
      <c r="A47" s="14"/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ht="21.95" customHeight="1">
      <c r="A48" t="s" s="7">
        <v>30</v>
      </c>
      <c r="B48" s="17">
        <v>27.8204545454546</v>
      </c>
      <c r="C48" s="9">
        <v>27.8659090909091</v>
      </c>
      <c r="D48" s="9">
        <v>27.1909090909091</v>
      </c>
      <c r="E48" s="9">
        <v>25.8613636363637</v>
      </c>
      <c r="F48" s="9">
        <v>24.0727272727273</v>
      </c>
      <c r="G48" s="9">
        <v>22.6454545454546</v>
      </c>
      <c r="H48" s="9">
        <v>21.8095238095239</v>
      </c>
      <c r="I48" s="9">
        <v>22.2380952380952</v>
      </c>
      <c r="J48" s="9">
        <v>23.8880952380953</v>
      </c>
      <c r="K48" s="9">
        <v>25.4785714285714</v>
      </c>
      <c r="L48" s="9">
        <v>26.9095238095238</v>
      </c>
      <c r="M48" s="9">
        <v>27.8452380952381</v>
      </c>
      <c r="N48" s="10">
        <f>AVERAGE(B48:M48)</f>
        <v>25.3021554834055</v>
      </c>
    </row>
    <row r="49" ht="21.95" customHeight="1">
      <c r="A49" t="s" s="7">
        <v>11</v>
      </c>
      <c r="B49" s="1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3"/>
    </row>
    <row r="50" ht="8.35" customHeight="1">
      <c r="A50" s="14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</row>
    <row r="51" ht="21.95" customHeight="1">
      <c r="A51" t="s" s="7">
        <v>31</v>
      </c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12"/>
    </row>
    <row r="52" ht="21.95" customHeight="1">
      <c r="A52" t="s" s="7">
        <v>32</v>
      </c>
      <c r="B52" s="8">
        <v>25.1</v>
      </c>
      <c r="C52" s="9">
        <v>24.7</v>
      </c>
      <c r="D52" s="9">
        <v>23.5</v>
      </c>
      <c r="E52" s="9">
        <v>21.2</v>
      </c>
      <c r="F52" s="9">
        <v>18</v>
      </c>
      <c r="G52" s="9">
        <v>15.6</v>
      </c>
      <c r="H52" s="9">
        <v>14.4</v>
      </c>
      <c r="I52" s="9">
        <v>15.8</v>
      </c>
      <c r="J52" s="9">
        <v>18.4</v>
      </c>
      <c r="K52" s="9">
        <v>21</v>
      </c>
      <c r="L52" s="9">
        <v>22.9</v>
      </c>
      <c r="M52" s="9">
        <v>24.7</v>
      </c>
      <c r="N52" s="10">
        <f>AVERAGE(B52:M52)</f>
        <v>20.4416666666667</v>
      </c>
    </row>
    <row r="53" ht="21.95" customHeight="1">
      <c r="A53" t="s" s="7">
        <v>11</v>
      </c>
      <c r="B53" s="23">
        <v>169.2</v>
      </c>
      <c r="C53" s="24">
        <v>168.4</v>
      </c>
      <c r="D53" s="24">
        <v>157.5</v>
      </c>
      <c r="E53" s="24">
        <v>92.5</v>
      </c>
      <c r="F53" s="24">
        <v>74.2</v>
      </c>
      <c r="G53" s="24">
        <v>66.5</v>
      </c>
      <c r="H53" s="24">
        <v>59.2</v>
      </c>
      <c r="I53" s="24">
        <v>59.7</v>
      </c>
      <c r="J53" s="24">
        <v>52.1</v>
      </c>
      <c r="K53" s="24">
        <v>70.59999999999999</v>
      </c>
      <c r="L53" s="24">
        <v>92.7</v>
      </c>
      <c r="M53" s="24">
        <v>130.1</v>
      </c>
      <c r="N53" s="13">
        <f>SUM(B53:M53)</f>
        <v>1192.7</v>
      </c>
    </row>
    <row r="54" ht="8.35" customHeight="1">
      <c r="A54" s="14"/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ht="21.95" customHeight="1">
      <c r="A55" t="s" s="7">
        <v>33</v>
      </c>
      <c r="B55" s="17">
        <v>25.3386363636364</v>
      </c>
      <c r="C55" s="9">
        <v>25.0954545454546</v>
      </c>
      <c r="D55" s="9">
        <v>23.9181818181819</v>
      </c>
      <c r="E55" s="9">
        <v>21.3295454545455</v>
      </c>
      <c r="F55" s="9">
        <v>18.25</v>
      </c>
      <c r="G55" s="9">
        <v>16.1613636363637</v>
      </c>
      <c r="H55" s="9">
        <v>15.1857142857143</v>
      </c>
      <c r="I55" s="9">
        <v>15.9857142857143</v>
      </c>
      <c r="J55" s="9">
        <v>18.6619047619048</v>
      </c>
      <c r="K55" s="9">
        <v>20.7809523809524</v>
      </c>
      <c r="L55" s="9">
        <v>22.7404761904762</v>
      </c>
      <c r="M55" s="9">
        <v>24.3547619047619</v>
      </c>
      <c r="N55" s="10">
        <v>21.3666666666667</v>
      </c>
    </row>
    <row r="56" ht="21.95" customHeight="1">
      <c r="A56" t="s" s="7">
        <v>11</v>
      </c>
      <c r="B56" s="30">
        <v>121.968181818182</v>
      </c>
      <c r="C56" s="31">
        <v>140.714285714286</v>
      </c>
      <c r="D56" s="31">
        <v>124.35</v>
      </c>
      <c r="E56" s="31">
        <v>70.23636363636361</v>
      </c>
      <c r="F56" s="31">
        <v>69.3333333333333</v>
      </c>
      <c r="G56" s="31">
        <v>68.59999999999999</v>
      </c>
      <c r="H56" s="31">
        <v>28.6857142857143</v>
      </c>
      <c r="I56" s="31">
        <v>35.8095238095238</v>
      </c>
      <c r="J56" s="31">
        <v>27.5809523809524</v>
      </c>
      <c r="K56" s="31">
        <v>77.1761904761905</v>
      </c>
      <c r="L56" s="31">
        <v>85.0952380952381</v>
      </c>
      <c r="M56" s="31">
        <v>120.219047619048</v>
      </c>
      <c r="N56" s="13">
        <f>SUM(B56:M56)</f>
        <v>969.768831168832</v>
      </c>
    </row>
    <row r="57" ht="8.35" customHeight="1">
      <c r="A57" s="14"/>
      <c r="B57" s="32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ht="19.95" customHeight="1">
      <c r="A58" t="s" s="7">
        <v>34</v>
      </c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ht="21.95" customHeight="1">
      <c r="A59" t="s" s="7">
        <v>35</v>
      </c>
      <c r="B59" s="8">
        <v>26.6</v>
      </c>
      <c r="C59" s="9">
        <v>27</v>
      </c>
      <c r="D59" s="9">
        <v>26.3</v>
      </c>
      <c r="E59" s="9">
        <v>23.7</v>
      </c>
      <c r="F59" s="9">
        <v>19.9</v>
      </c>
      <c r="G59" s="9">
        <v>17.1</v>
      </c>
      <c r="H59" s="9">
        <v>15.9</v>
      </c>
      <c r="I59" s="9">
        <v>17</v>
      </c>
      <c r="J59" s="9">
        <v>18.7</v>
      </c>
      <c r="K59" s="9">
        <v>20.1</v>
      </c>
      <c r="L59" s="9">
        <v>22.8</v>
      </c>
      <c r="M59" s="9">
        <v>24.9</v>
      </c>
      <c r="N59" s="10">
        <f>AVERAGE(B59:M59)</f>
        <v>21.6666666666667</v>
      </c>
    </row>
    <row r="60" ht="21.95" customHeight="1">
      <c r="A60" t="s" s="7">
        <v>11</v>
      </c>
      <c r="B60" s="23">
        <v>7.6</v>
      </c>
      <c r="C60" s="24">
        <v>17.8</v>
      </c>
      <c r="D60" s="24">
        <v>11.4</v>
      </c>
      <c r="E60" s="24">
        <v>13.2</v>
      </c>
      <c r="F60" s="24">
        <v>32.8</v>
      </c>
      <c r="G60" s="24">
        <v>71.90000000000001</v>
      </c>
      <c r="H60" s="24">
        <v>47.5</v>
      </c>
      <c r="I60" s="12">
        <v>16</v>
      </c>
      <c r="J60" s="24">
        <v>6.3</v>
      </c>
      <c r="K60" s="12">
        <v>2</v>
      </c>
      <c r="L60" s="12">
        <v>1</v>
      </c>
      <c r="M60" s="24">
        <v>2.3</v>
      </c>
      <c r="N60" s="13">
        <f>SUM(B60:M60)</f>
        <v>229.8</v>
      </c>
    </row>
    <row r="61" ht="8.35" customHeight="1">
      <c r="A61" s="14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ht="21.95" customHeight="1">
      <c r="A62" t="s" s="7">
        <v>36</v>
      </c>
      <c r="B62" s="17">
        <v>27.3840909090909</v>
      </c>
      <c r="C62" s="9">
        <v>28.0272727272728</v>
      </c>
      <c r="D62" s="9">
        <v>27.5</v>
      </c>
      <c r="E62" s="9">
        <v>24.6090909090909</v>
      </c>
      <c r="F62" s="9">
        <v>20.8159090909091</v>
      </c>
      <c r="G62" s="9">
        <v>18.0159090909091</v>
      </c>
      <c r="H62" s="9">
        <v>16.9642857142857</v>
      </c>
      <c r="I62" s="9">
        <v>17.7595238095238</v>
      </c>
      <c r="J62" s="9">
        <v>19.5238095238095</v>
      </c>
      <c r="K62" s="9">
        <v>21.7285714285715</v>
      </c>
      <c r="L62" s="9">
        <v>23.7714285714286</v>
      </c>
      <c r="M62" s="9">
        <v>25.6261904761905</v>
      </c>
      <c r="N62" s="10">
        <f>AVERAGE(B62:M62)</f>
        <v>22.6438401875902</v>
      </c>
    </row>
    <row r="63" ht="21.95" customHeight="1">
      <c r="A63" t="s" s="7">
        <v>11</v>
      </c>
      <c r="B63" s="11">
        <v>9.595454545454549</v>
      </c>
      <c r="C63" s="12">
        <v>21.5227272727273</v>
      </c>
      <c r="D63" s="12">
        <v>24.6227272727273</v>
      </c>
      <c r="E63" s="12">
        <v>14.2636363636364</v>
      </c>
      <c r="F63" s="12">
        <v>20.0136363636364</v>
      </c>
      <c r="G63" s="12">
        <v>38.1863636363636</v>
      </c>
      <c r="H63" s="12">
        <v>31.025</v>
      </c>
      <c r="I63" s="12">
        <v>12.5380952380952</v>
      </c>
      <c r="J63" s="12">
        <v>6.835</v>
      </c>
      <c r="K63" s="12">
        <v>2.83809523809524</v>
      </c>
      <c r="L63" s="12">
        <v>2.58095238095238</v>
      </c>
      <c r="M63" s="12">
        <v>14.32</v>
      </c>
      <c r="N63" s="13">
        <f>SUM(B63:M63)</f>
        <v>198.341688311688</v>
      </c>
    </row>
    <row r="64" ht="8.35" customHeight="1">
      <c r="A64" s="14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0"/>
    </row>
    <row r="65" ht="19.95" customHeight="1">
      <c r="A65" t="s" s="7">
        <v>37</v>
      </c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ht="21.95" customHeight="1">
      <c r="A66" t="s" s="7">
        <v>38</v>
      </c>
      <c r="B66" s="8">
        <v>28.9</v>
      </c>
      <c r="C66" s="9">
        <v>27.9</v>
      </c>
      <c r="D66" s="9">
        <v>24.9</v>
      </c>
      <c r="E66" s="9">
        <v>20</v>
      </c>
      <c r="F66" s="9">
        <v>15.4</v>
      </c>
      <c r="G66" s="9">
        <v>12.3</v>
      </c>
      <c r="H66" s="9">
        <v>11.4</v>
      </c>
      <c r="I66" s="9">
        <v>14.7</v>
      </c>
      <c r="J66" s="9">
        <v>18.6</v>
      </c>
      <c r="K66" s="9">
        <v>23.1</v>
      </c>
      <c r="L66" s="9">
        <v>26.4</v>
      </c>
      <c r="M66" s="9">
        <v>28.1</v>
      </c>
      <c r="N66" s="10">
        <f>AVERAGE(B66:M66)</f>
        <v>20.975</v>
      </c>
    </row>
    <row r="67" ht="21.95" customHeight="1">
      <c r="A67" t="s" s="7">
        <v>11</v>
      </c>
      <c r="B67" s="23">
        <v>42.7</v>
      </c>
      <c r="C67" s="24">
        <v>43.9</v>
      </c>
      <c r="D67" s="24">
        <v>31.5</v>
      </c>
      <c r="E67" s="24">
        <v>22.9</v>
      </c>
      <c r="F67" s="24">
        <v>15.2</v>
      </c>
      <c r="G67" s="24">
        <v>14.5</v>
      </c>
      <c r="H67" s="24">
        <v>11.7</v>
      </c>
      <c r="I67" s="24">
        <v>10.2</v>
      </c>
      <c r="J67" s="24">
        <v>10.4</v>
      </c>
      <c r="K67" s="24">
        <v>18.3</v>
      </c>
      <c r="L67" s="24">
        <v>22.9</v>
      </c>
      <c r="M67" s="24">
        <v>33.5</v>
      </c>
      <c r="N67" s="13">
        <f>SUM(B67:M67)</f>
        <v>277.7</v>
      </c>
    </row>
    <row r="68" ht="8.35" customHeight="1">
      <c r="A68" s="14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ht="21.95" customHeight="1">
      <c r="A69" t="s" s="7">
        <v>39</v>
      </c>
      <c r="B69" s="17">
        <v>29.6545454545455</v>
      </c>
      <c r="C69" s="9">
        <v>28.3863636363636</v>
      </c>
      <c r="D69" s="9">
        <v>25.5772727272727</v>
      </c>
      <c r="E69" s="9">
        <v>21.1954545454546</v>
      </c>
      <c r="F69" s="9">
        <v>15.6636363636364</v>
      </c>
      <c r="G69" s="9">
        <v>11.9681818181818</v>
      </c>
      <c r="H69" s="9">
        <v>12.2428571428571</v>
      </c>
      <c r="I69" s="9">
        <v>14.5761904761905</v>
      </c>
      <c r="J69" s="9">
        <v>19.7976190476191</v>
      </c>
      <c r="K69" s="9">
        <v>23.4476190476191</v>
      </c>
      <c r="L69" s="9">
        <v>26.3619047619048</v>
      </c>
      <c r="M69" s="9">
        <v>28.202380952381</v>
      </c>
      <c r="N69" s="10">
        <f>AVERAGE(B69:M69)</f>
        <v>21.4228354978355</v>
      </c>
    </row>
    <row r="70" ht="21.95" customHeight="1">
      <c r="A70" t="s" s="7">
        <v>11</v>
      </c>
      <c r="B70" s="11">
        <v>53.0772727272727</v>
      </c>
      <c r="C70" s="12">
        <v>40.8272727272727</v>
      </c>
      <c r="D70" s="12">
        <v>30.19</v>
      </c>
      <c r="E70" s="12">
        <v>21.8571428571429</v>
      </c>
      <c r="F70" s="12">
        <v>12.447619047619</v>
      </c>
      <c r="G70" s="12">
        <v>7.30909090909091</v>
      </c>
      <c r="H70" s="12">
        <v>15.5894736842105</v>
      </c>
      <c r="I70" s="12">
        <v>3.31428571428571</v>
      </c>
      <c r="J70" s="12">
        <v>7.245</v>
      </c>
      <c r="K70" s="12">
        <v>15.8285714285714</v>
      </c>
      <c r="L70" s="12">
        <v>39.075</v>
      </c>
      <c r="M70" s="12">
        <v>44.87</v>
      </c>
      <c r="N70" s="13">
        <f>SUM(B70:M70)</f>
        <v>291.630729095466</v>
      </c>
    </row>
    <row r="71" ht="8.35" customHeight="1">
      <c r="A71" s="14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20"/>
    </row>
    <row r="72" ht="19.95" customHeight="1">
      <c r="A72" t="s" s="7">
        <v>40</v>
      </c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ht="21.95" customHeight="1">
      <c r="A73" t="s" s="7">
        <v>41</v>
      </c>
      <c r="B73" s="8">
        <v>25.8</v>
      </c>
      <c r="C73" s="9">
        <v>25.5</v>
      </c>
      <c r="D73" s="9">
        <v>22.1</v>
      </c>
      <c r="E73" s="9">
        <v>17.7</v>
      </c>
      <c r="F73" s="9">
        <v>13.7</v>
      </c>
      <c r="G73" s="9">
        <v>10.6</v>
      </c>
      <c r="H73" s="9">
        <v>9.6</v>
      </c>
      <c r="I73" s="9">
        <v>11.6</v>
      </c>
      <c r="J73" s="9">
        <v>14.7</v>
      </c>
      <c r="K73" s="9">
        <v>18.8</v>
      </c>
      <c r="L73" s="9">
        <v>22.8</v>
      </c>
      <c r="M73" s="9">
        <v>24.8</v>
      </c>
      <c r="N73" s="10">
        <f>AVERAGE(B73:M73)</f>
        <v>18.1416666666667</v>
      </c>
    </row>
    <row r="74" ht="21.95" customHeight="1">
      <c r="A74" t="s" s="7">
        <v>11</v>
      </c>
      <c r="B74" s="23">
        <v>19.3</v>
      </c>
      <c r="C74" s="24">
        <v>21.3</v>
      </c>
      <c r="D74" s="12">
        <v>16</v>
      </c>
      <c r="E74" s="24">
        <v>18.3</v>
      </c>
      <c r="F74" s="24">
        <v>22.1</v>
      </c>
      <c r="G74" s="24">
        <v>35.8</v>
      </c>
      <c r="H74" s="24">
        <v>16.8</v>
      </c>
      <c r="I74" s="24">
        <v>24.6</v>
      </c>
      <c r="J74" s="24">
        <v>17.3</v>
      </c>
      <c r="K74" s="24">
        <v>21.3</v>
      </c>
      <c r="L74" s="12">
        <v>18</v>
      </c>
      <c r="M74" s="24">
        <v>20.3</v>
      </c>
      <c r="N74" s="13">
        <f>SUM(B74:M74)</f>
        <v>251.1</v>
      </c>
    </row>
    <row r="75" ht="8.35" customHeight="1">
      <c r="A75" s="14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ht="21.95" customHeight="1">
      <c r="A76" t="s" s="7">
        <v>42</v>
      </c>
      <c r="B76" s="17">
        <v>27.2022727272728</v>
      </c>
      <c r="C76" s="9">
        <v>26.0045454545455</v>
      </c>
      <c r="D76" s="9">
        <v>22.4818181818182</v>
      </c>
      <c r="E76" s="9">
        <v>18.3795454545455</v>
      </c>
      <c r="F76" s="9">
        <v>13.6477272727273</v>
      </c>
      <c r="G76" s="9">
        <v>10.75</v>
      </c>
      <c r="H76" s="9">
        <v>10.4214285714286</v>
      </c>
      <c r="I76" s="9">
        <v>11.8142857142857</v>
      </c>
      <c r="J76" s="9">
        <v>15.5380952380953</v>
      </c>
      <c r="K76" s="9">
        <v>18.9214285714286</v>
      </c>
      <c r="L76" s="9">
        <v>22.5476190476191</v>
      </c>
      <c r="M76" s="9">
        <v>25.0261904761905</v>
      </c>
      <c r="N76" s="10">
        <f>AVERAGE(B76:M76)</f>
        <v>18.5612463924964</v>
      </c>
    </row>
    <row r="77" ht="21.95" customHeight="1">
      <c r="A77" t="s" s="7">
        <v>11</v>
      </c>
      <c r="B77" s="11">
        <v>26.1363636363636</v>
      </c>
      <c r="C77" s="12">
        <v>28.5545454545455</v>
      </c>
      <c r="D77" s="12">
        <v>18.4</v>
      </c>
      <c r="E77" s="12">
        <v>16.6727272727273</v>
      </c>
      <c r="F77" s="12">
        <v>14</v>
      </c>
      <c r="G77" s="12">
        <v>17.6363636363636</v>
      </c>
      <c r="H77" s="12">
        <v>13.9238095238095</v>
      </c>
      <c r="I77" s="12">
        <v>17.49</v>
      </c>
      <c r="J77" s="12">
        <v>17.7238095238095</v>
      </c>
      <c r="K77" s="12">
        <v>16.4571428571429</v>
      </c>
      <c r="L77" s="12">
        <v>20.152380952381</v>
      </c>
      <c r="M77" s="12">
        <v>18.2952380952381</v>
      </c>
      <c r="N77" s="13">
        <f>SUM(B77:M77)</f>
        <v>225.442380952381</v>
      </c>
    </row>
    <row r="78" ht="8.35" customHeight="1">
      <c r="A78" s="14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20"/>
    </row>
    <row r="79" ht="19.95" customHeight="1">
      <c r="A79" t="s" s="7">
        <v>43</v>
      </c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ht="21.95" customHeight="1">
      <c r="A80" t="s" s="7">
        <v>20</v>
      </c>
      <c r="B80" s="8">
        <v>27.4</v>
      </c>
      <c r="C80" s="9">
        <v>26.6</v>
      </c>
      <c r="D80" s="9">
        <v>23.3</v>
      </c>
      <c r="E80" s="9">
        <v>18.6</v>
      </c>
      <c r="F80" s="9">
        <v>14.3</v>
      </c>
      <c r="G80" s="9">
        <v>11.3</v>
      </c>
      <c r="H80" s="9">
        <v>10</v>
      </c>
      <c r="I80" s="9">
        <v>12.2</v>
      </c>
      <c r="J80" s="9">
        <v>15.7</v>
      </c>
      <c r="K80" s="9">
        <v>20.1</v>
      </c>
      <c r="L80" s="9">
        <v>23.8</v>
      </c>
      <c r="M80" s="9">
        <v>26.3</v>
      </c>
      <c r="N80" s="10">
        <f>AVERAGE(B80:M80)</f>
        <v>19.1333333333333</v>
      </c>
    </row>
    <row r="81" ht="21.95" customHeight="1">
      <c r="A81" t="s" s="7">
        <v>11</v>
      </c>
      <c r="B81" s="23">
        <v>24.6</v>
      </c>
      <c r="C81" s="24">
        <v>21.1</v>
      </c>
      <c r="D81" s="24">
        <v>28.4</v>
      </c>
      <c r="E81" s="24">
        <v>17.5</v>
      </c>
      <c r="F81" s="24">
        <v>26.4</v>
      </c>
      <c r="G81" s="24">
        <v>26.9</v>
      </c>
      <c r="H81" s="12">
        <v>15</v>
      </c>
      <c r="I81" s="24">
        <v>21.3</v>
      </c>
      <c r="J81" s="24">
        <v>17.5</v>
      </c>
      <c r="K81" s="24">
        <v>23.4</v>
      </c>
      <c r="L81" s="24">
        <v>17.3</v>
      </c>
      <c r="M81" s="24">
        <v>19.3</v>
      </c>
      <c r="N81" s="13">
        <f>SUM(B81:M81)</f>
        <v>258.7</v>
      </c>
    </row>
    <row r="82" ht="8.35" customHeight="1">
      <c r="A82" s="14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ht="21.95" customHeight="1">
      <c r="A83" t="s" s="7">
        <v>44</v>
      </c>
      <c r="B83" s="17">
        <v>29.15</v>
      </c>
      <c r="C83" s="9">
        <v>27.8</v>
      </c>
      <c r="D83" s="9">
        <v>23.9</v>
      </c>
      <c r="E83" s="9">
        <v>19.5</v>
      </c>
      <c r="F83" s="9">
        <v>14.4</v>
      </c>
      <c r="G83" s="9">
        <v>11.4</v>
      </c>
      <c r="H83" s="9">
        <v>10.8</v>
      </c>
      <c r="I83" s="9">
        <v>12.35</v>
      </c>
      <c r="J83" s="9">
        <v>16.4</v>
      </c>
      <c r="K83" s="9">
        <v>20.15</v>
      </c>
      <c r="L83" s="9">
        <v>24.05</v>
      </c>
      <c r="M83" s="9">
        <v>26.75</v>
      </c>
      <c r="N83" s="10">
        <f>AVERAGE(B83:M83)</f>
        <v>19.7208333333333</v>
      </c>
    </row>
    <row r="84" ht="21.95" customHeight="1">
      <c r="A84" t="s" s="7">
        <v>11</v>
      </c>
      <c r="B84" s="30">
        <v>25.7636363636364</v>
      </c>
      <c r="C84" s="31">
        <v>30.1818181818182</v>
      </c>
      <c r="D84" s="31">
        <v>31.9363636363636</v>
      </c>
      <c r="E84" s="31">
        <v>17.6090909090909</v>
      </c>
      <c r="F84" s="31">
        <v>18.3181818181818</v>
      </c>
      <c r="G84" s="31">
        <v>28.1</v>
      </c>
      <c r="H84" s="31">
        <v>18.5714285714286</v>
      </c>
      <c r="I84" s="31">
        <v>15.3428571428571</v>
      </c>
      <c r="J84" s="31">
        <v>18.1619047619048</v>
      </c>
      <c r="K84" s="31">
        <v>22.4857142857143</v>
      </c>
      <c r="L84" s="31">
        <v>21.6952380952381</v>
      </c>
      <c r="M84" s="31">
        <v>19.3142857142857</v>
      </c>
      <c r="N84" s="13">
        <f>SUM(B84:M84)</f>
        <v>267.480519480520</v>
      </c>
    </row>
    <row r="85" ht="8.35" customHeight="1">
      <c r="A85" s="14"/>
      <c r="B85" s="18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20"/>
    </row>
    <row r="86" ht="19.95" customHeight="1">
      <c r="A86" t="s" s="7">
        <v>45</v>
      </c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ht="21.95" customHeight="1">
      <c r="A87" t="s" s="7">
        <v>46</v>
      </c>
      <c r="B87" s="8">
        <v>25.9</v>
      </c>
      <c r="C87" s="9">
        <v>25</v>
      </c>
      <c r="D87" s="9">
        <v>21.6</v>
      </c>
      <c r="E87" s="9">
        <v>17.8</v>
      </c>
      <c r="F87" s="9">
        <v>12.9</v>
      </c>
      <c r="G87" s="9">
        <v>9.800000000000001</v>
      </c>
      <c r="H87" s="9">
        <v>8.6</v>
      </c>
      <c r="I87" s="9">
        <v>10.3</v>
      </c>
      <c r="J87" s="9">
        <v>13.4</v>
      </c>
      <c r="K87" s="9">
        <v>17.4</v>
      </c>
      <c r="L87" s="9">
        <v>21.6</v>
      </c>
      <c r="M87" s="9">
        <v>24.5</v>
      </c>
      <c r="N87" s="10">
        <f>AVERAGE(B87:M87)</f>
        <v>17.4</v>
      </c>
    </row>
    <row r="88" ht="21.95" customHeight="1">
      <c r="A88" t="s" s="7">
        <v>11</v>
      </c>
      <c r="B88" s="23">
        <v>54.1</v>
      </c>
      <c r="C88" s="24">
        <v>47.5</v>
      </c>
      <c r="D88" s="24">
        <v>46.2</v>
      </c>
      <c r="E88" s="24">
        <v>45.2</v>
      </c>
      <c r="F88" s="24">
        <v>47.5</v>
      </c>
      <c r="G88" s="24">
        <v>51.1</v>
      </c>
      <c r="H88" s="24">
        <v>42.4</v>
      </c>
      <c r="I88" s="24">
        <v>46.5</v>
      </c>
      <c r="J88" s="24">
        <v>47.2</v>
      </c>
      <c r="K88" s="24">
        <v>39.4</v>
      </c>
      <c r="L88" s="24">
        <v>45.2</v>
      </c>
      <c r="M88" s="24">
        <v>51.3</v>
      </c>
      <c r="N88" s="13">
        <f>SUM(B88:M88)</f>
        <v>563.6</v>
      </c>
    </row>
    <row r="89" ht="8.35" customHeight="1">
      <c r="A89" s="14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ht="21.95" customHeight="1">
      <c r="A90" t="s" s="7">
        <v>47</v>
      </c>
      <c r="B90" s="17">
        <v>26.3022727272728</v>
      </c>
      <c r="C90" s="9">
        <v>25.1204545454546</v>
      </c>
      <c r="D90" s="9">
        <v>22.1363636363637</v>
      </c>
      <c r="E90" s="9">
        <v>17.9181818181818</v>
      </c>
      <c r="F90" s="9">
        <v>13.1772727272727</v>
      </c>
      <c r="G90" s="9">
        <v>10.4704545454546</v>
      </c>
      <c r="H90" s="9">
        <v>9.333333333333361</v>
      </c>
      <c r="I90" s="9">
        <v>10.2690476190476</v>
      </c>
      <c r="J90" s="9">
        <v>13.9047619047619</v>
      </c>
      <c r="K90" s="9">
        <v>17.697619047619</v>
      </c>
      <c r="L90" s="9">
        <v>21.6452380952381</v>
      </c>
      <c r="M90" s="9">
        <v>24.0404761904762</v>
      </c>
      <c r="N90" s="10">
        <f>AVERAGE(B90:M90)</f>
        <v>17.6679563492064</v>
      </c>
    </row>
    <row r="91" ht="21.95" customHeight="1">
      <c r="A91" t="s" s="7">
        <v>11</v>
      </c>
      <c r="B91" s="11">
        <v>50.5363636363636</v>
      </c>
      <c r="C91" s="12">
        <v>50.0380952380952</v>
      </c>
      <c r="D91" s="12">
        <v>69.9636363636364</v>
      </c>
      <c r="E91" s="12">
        <v>30.0380952380952</v>
      </c>
      <c r="F91" s="12">
        <v>33.2363636363636</v>
      </c>
      <c r="G91" s="12">
        <v>54.3363636363636</v>
      </c>
      <c r="H91" s="12">
        <v>37.6285714285714</v>
      </c>
      <c r="I91" s="12">
        <v>30.2857142857143</v>
      </c>
      <c r="J91" s="12">
        <v>37.8</v>
      </c>
      <c r="K91" s="12">
        <v>46.2285714285714</v>
      </c>
      <c r="L91" s="12">
        <v>57.0857142857143</v>
      </c>
      <c r="M91" s="12">
        <v>66.4285714285714</v>
      </c>
      <c r="N91" s="13">
        <f>SUM(B91:M91)</f>
        <v>563.6060606060601</v>
      </c>
    </row>
    <row r="92" ht="8.35" customHeight="1">
      <c r="A92" s="14"/>
      <c r="B92" s="18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20"/>
    </row>
    <row r="93" ht="21.95" customHeight="1">
      <c r="A93" t="s" s="7">
        <v>48</v>
      </c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12"/>
    </row>
    <row r="94" ht="21.95" customHeight="1">
      <c r="A94" t="s" s="7">
        <v>49</v>
      </c>
      <c r="B94" s="33">
        <v>22.8</v>
      </c>
      <c r="C94" s="34">
        <v>22.4</v>
      </c>
      <c r="D94" s="34">
        <v>21.7</v>
      </c>
      <c r="E94" s="34">
        <v>19.1</v>
      </c>
      <c r="F94" s="34">
        <v>15.7</v>
      </c>
      <c r="G94" s="34">
        <v>13.3</v>
      </c>
      <c r="H94" s="34">
        <v>12.2</v>
      </c>
      <c r="I94" s="34">
        <v>13.4</v>
      </c>
      <c r="J94" s="34">
        <v>15.8</v>
      </c>
      <c r="K94" s="34">
        <v>18.3</v>
      </c>
      <c r="L94" s="34">
        <v>20.3</v>
      </c>
      <c r="M94" s="34">
        <v>21.9</v>
      </c>
      <c r="N94" s="10">
        <f>AVERAGE(B94:M94)</f>
        <v>18.075</v>
      </c>
    </row>
    <row r="95" ht="21.95" customHeight="1">
      <c r="A95" t="s" s="7">
        <v>11</v>
      </c>
      <c r="B95" s="15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3"/>
    </row>
    <row r="96" ht="8.35" customHeight="1">
      <c r="A96" s="14"/>
      <c r="B96" s="11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6"/>
    </row>
    <row r="97" ht="21.95" customHeight="1">
      <c r="A97" t="s" s="7">
        <v>50</v>
      </c>
      <c r="B97" s="17">
        <v>23.0159090909091</v>
      </c>
      <c r="C97" s="9">
        <v>22.8636363636364</v>
      </c>
      <c r="D97" s="9">
        <v>21.8954545454546</v>
      </c>
      <c r="E97" s="9">
        <v>19.625</v>
      </c>
      <c r="F97" s="9">
        <v>16.5795454545455</v>
      </c>
      <c r="G97" s="9">
        <v>14.4113636363636</v>
      </c>
      <c r="H97" s="9">
        <v>13.69</v>
      </c>
      <c r="I97" s="9">
        <v>14.5725</v>
      </c>
      <c r="J97" s="9">
        <v>17.08</v>
      </c>
      <c r="K97" s="9">
        <v>18.9309523809524</v>
      </c>
      <c r="L97" s="9">
        <v>20.3380952380953</v>
      </c>
      <c r="M97" s="9">
        <v>21.9238095238096</v>
      </c>
      <c r="N97" s="10">
        <f>AVERAGE(B97:M97)</f>
        <v>18.7438555194805</v>
      </c>
    </row>
    <row r="98" ht="21.95" customHeight="1">
      <c r="A98" t="s" s="7">
        <v>11</v>
      </c>
      <c r="B98" s="1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3"/>
    </row>
    <row r="99" ht="8.35" customHeight="1">
      <c r="A99" s="14"/>
      <c r="B99" s="18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20"/>
    </row>
    <row r="100" ht="19.95" customHeight="1">
      <c r="A100" t="s" s="7">
        <v>51</v>
      </c>
      <c r="B100" s="15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ht="21.95" customHeight="1">
      <c r="A101" t="s" s="7">
        <v>52</v>
      </c>
      <c r="B101" s="17">
        <v>22</v>
      </c>
      <c r="C101" s="9">
        <v>21.7</v>
      </c>
      <c r="D101" s="9">
        <v>20.7</v>
      </c>
      <c r="E101" s="9">
        <v>18.1</v>
      </c>
      <c r="F101" s="9">
        <v>14.8</v>
      </c>
      <c r="G101" s="9">
        <v>12.4</v>
      </c>
      <c r="H101" s="9">
        <v>11.3</v>
      </c>
      <c r="I101" s="9">
        <v>12.7</v>
      </c>
      <c r="J101" s="9">
        <v>14.9</v>
      </c>
      <c r="K101" s="9">
        <v>17.4</v>
      </c>
      <c r="L101" s="9">
        <v>19.4</v>
      </c>
      <c r="M101" s="9">
        <v>21.1</v>
      </c>
      <c r="N101" s="10">
        <f>AVERAGE(B101:M101)</f>
        <v>17.2083333333333</v>
      </c>
    </row>
    <row r="102" ht="21.95" customHeight="1">
      <c r="A102" t="s" s="7">
        <v>11</v>
      </c>
      <c r="B102" s="23">
        <v>93.2</v>
      </c>
      <c r="C102" s="24">
        <v>119.4</v>
      </c>
      <c r="D102" s="24">
        <v>128.8</v>
      </c>
      <c r="E102" s="24">
        <v>133.1</v>
      </c>
      <c r="F102" s="24">
        <v>125.7</v>
      </c>
      <c r="G102" s="24">
        <v>131.6</v>
      </c>
      <c r="H102" s="24">
        <v>118.9</v>
      </c>
      <c r="I102" s="24">
        <v>83.59999999999999</v>
      </c>
      <c r="J102" s="24">
        <v>73.40000000000001</v>
      </c>
      <c r="K102" s="24">
        <v>71.59999999999999</v>
      </c>
      <c r="L102" s="24">
        <v>73.90000000000001</v>
      </c>
      <c r="M102" s="12">
        <v>66</v>
      </c>
      <c r="N102" s="13">
        <f>SUM(B102:M102)</f>
        <v>1219.2</v>
      </c>
    </row>
    <row r="103" ht="8.35" customHeight="1">
      <c r="A103" s="14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ht="21.95" customHeight="1">
      <c r="A104" t="s" s="7">
        <v>53</v>
      </c>
      <c r="B104" s="17">
        <v>23.7380952380953</v>
      </c>
      <c r="C104" s="9">
        <v>23.5190476190477</v>
      </c>
      <c r="D104" s="9">
        <v>22.2761904761905</v>
      </c>
      <c r="E104" s="9">
        <v>19.7357142857143</v>
      </c>
      <c r="F104" s="9">
        <v>16.6119047619048</v>
      </c>
      <c r="G104" s="9">
        <v>14.2357142857143</v>
      </c>
      <c r="H104" s="9">
        <v>13.5928571428571</v>
      </c>
      <c r="I104" s="9">
        <v>14.5690476190476</v>
      </c>
      <c r="J104" s="9">
        <v>17.27</v>
      </c>
      <c r="K104" s="9">
        <v>19.175</v>
      </c>
      <c r="L104" s="9">
        <v>20.7925</v>
      </c>
      <c r="M104" s="9">
        <v>22.39</v>
      </c>
      <c r="N104" s="10">
        <f>AVERAGE(B104:M104)</f>
        <v>18.9921726190476</v>
      </c>
    </row>
    <row r="105" ht="21.95" customHeight="1">
      <c r="A105" t="s" s="7">
        <v>11</v>
      </c>
      <c r="B105" s="11">
        <v>82.2</v>
      </c>
      <c r="C105" s="12">
        <v>136.009523809524</v>
      </c>
      <c r="D105" s="12">
        <v>133.066666666667</v>
      </c>
      <c r="E105" s="12">
        <v>116.771428571429</v>
      </c>
      <c r="F105" s="12">
        <v>89.82857142857139</v>
      </c>
      <c r="G105" s="12">
        <v>146.33</v>
      </c>
      <c r="H105" s="12">
        <v>76.0095238095238</v>
      </c>
      <c r="I105" s="12">
        <v>63.0571428571429</v>
      </c>
      <c r="J105" s="12">
        <v>54.11</v>
      </c>
      <c r="K105" s="12">
        <v>70.6947368421053</v>
      </c>
      <c r="L105" s="12">
        <v>91.23999999999999</v>
      </c>
      <c r="M105" s="12">
        <v>65.09</v>
      </c>
      <c r="N105" s="13">
        <f>SUM(B105:M105)</f>
        <v>1124.407593984960</v>
      </c>
    </row>
    <row r="106" ht="8.35" customHeight="1">
      <c r="A106" s="14"/>
      <c r="B106" s="18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20"/>
    </row>
    <row r="107" ht="19.95" customHeight="1">
      <c r="A107" t="s" s="7">
        <v>54</v>
      </c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ht="21.95" customHeight="1">
      <c r="A108" t="s" s="7">
        <v>17</v>
      </c>
      <c r="B108" s="8">
        <v>20.6</v>
      </c>
      <c r="C108" s="9">
        <v>20.3</v>
      </c>
      <c r="D108" s="9">
        <v>19.6</v>
      </c>
      <c r="E108" s="9">
        <v>17.3</v>
      </c>
      <c r="F108" s="9">
        <v>13.9</v>
      </c>
      <c r="G108" s="9">
        <v>11.7</v>
      </c>
      <c r="H108" s="9">
        <v>11</v>
      </c>
      <c r="I108" s="9">
        <v>12</v>
      </c>
      <c r="J108" s="9">
        <v>13.8</v>
      </c>
      <c r="K108" s="9">
        <v>15.7</v>
      </c>
      <c r="L108" s="9">
        <v>17.7</v>
      </c>
      <c r="M108" s="9">
        <v>19.1</v>
      </c>
      <c r="N108" s="10">
        <f>AVERAGE(B108:M108)</f>
        <v>16.0583333333333</v>
      </c>
    </row>
    <row r="109" ht="21.95" customHeight="1">
      <c r="A109" t="s" s="7">
        <v>11</v>
      </c>
      <c r="B109" s="23">
        <v>96.3</v>
      </c>
      <c r="C109" s="24">
        <v>84.3</v>
      </c>
      <c r="D109" s="24">
        <v>106.4</v>
      </c>
      <c r="E109" s="24">
        <v>77.5</v>
      </c>
      <c r="F109" s="24">
        <v>70.40000000000001</v>
      </c>
      <c r="G109" s="24">
        <v>80.5</v>
      </c>
      <c r="H109" s="12">
        <v>64</v>
      </c>
      <c r="I109" s="24">
        <v>58.2</v>
      </c>
      <c r="J109" s="24">
        <v>67.59999999999999</v>
      </c>
      <c r="K109" s="24">
        <v>69.3</v>
      </c>
      <c r="L109" s="24">
        <v>58.4</v>
      </c>
      <c r="M109" s="24">
        <v>59.2</v>
      </c>
      <c r="N109" s="13">
        <f>SUM(B109:M109)</f>
        <v>892.1</v>
      </c>
    </row>
    <row r="110" ht="8.35" customHeight="1">
      <c r="A110" s="14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ht="21.95" customHeight="1">
      <c r="A111" t="s" s="7">
        <v>55</v>
      </c>
      <c r="B111" s="17">
        <v>20.7204545454546</v>
      </c>
      <c r="C111" s="9">
        <v>20.5704545454545</v>
      </c>
      <c r="D111" s="9">
        <v>19.4727272727273</v>
      </c>
      <c r="E111" s="9">
        <v>17.3909090909091</v>
      </c>
      <c r="F111" s="9">
        <v>14.6590909090909</v>
      </c>
      <c r="G111" s="9">
        <v>12.6181818181818</v>
      </c>
      <c r="H111" s="9">
        <v>11.8738095238095</v>
      </c>
      <c r="I111" s="9">
        <v>12.4857142857143</v>
      </c>
      <c r="J111" s="9">
        <v>14.5261904761905</v>
      </c>
      <c r="K111" s="9">
        <v>16.0690476190477</v>
      </c>
      <c r="L111" s="9">
        <v>17.7690476190476</v>
      </c>
      <c r="M111" s="9">
        <v>19.2547619047619</v>
      </c>
      <c r="N111" s="10">
        <f>AVERAGE(B111:M111)</f>
        <v>16.4508658008658</v>
      </c>
    </row>
    <row r="112" ht="21.95" customHeight="1">
      <c r="A112" t="s" s="7">
        <v>11</v>
      </c>
      <c r="B112" s="11">
        <v>74.2318181818182</v>
      </c>
      <c r="C112" s="12">
        <v>107.836363636364</v>
      </c>
      <c r="D112" s="12">
        <v>97.09090909090909</v>
      </c>
      <c r="E112" s="12">
        <v>61.7761904761905</v>
      </c>
      <c r="F112" s="12">
        <v>48.6318181818182</v>
      </c>
      <c r="G112" s="12">
        <v>82.6409090909091</v>
      </c>
      <c r="H112" s="12">
        <v>57.7857142857143</v>
      </c>
      <c r="I112" s="12">
        <v>58.9333333333333</v>
      </c>
      <c r="J112" s="12">
        <v>40.552380952381</v>
      </c>
      <c r="K112" s="12">
        <v>74.052380952381</v>
      </c>
      <c r="L112" s="12">
        <v>86.745</v>
      </c>
      <c r="M112" s="12">
        <v>76.4666666666667</v>
      </c>
      <c r="N112" s="13">
        <f>SUM(B112:M112)</f>
        <v>866.743484848485</v>
      </c>
    </row>
    <row r="113" ht="8.35" customHeight="1">
      <c r="A113" s="14"/>
      <c r="B113" s="18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20"/>
    </row>
    <row r="114" ht="19.95" customHeight="1">
      <c r="A114" t="s" s="7">
        <v>56</v>
      </c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ht="21.95" customHeight="1">
      <c r="A115" t="s" s="7">
        <v>10</v>
      </c>
      <c r="B115" s="8">
        <v>18.8</v>
      </c>
      <c r="C115" s="9">
        <v>19.2</v>
      </c>
      <c r="D115" s="9">
        <v>17.3</v>
      </c>
      <c r="E115" s="9">
        <v>14.7</v>
      </c>
      <c r="F115" s="9">
        <v>11.8</v>
      </c>
      <c r="G115" s="9">
        <v>9.5</v>
      </c>
      <c r="H115" s="9">
        <v>8.6</v>
      </c>
      <c r="I115" s="9">
        <v>9.9</v>
      </c>
      <c r="J115" s="9">
        <v>11.3</v>
      </c>
      <c r="K115" s="9">
        <v>13.3</v>
      </c>
      <c r="L115" s="9">
        <v>16.3</v>
      </c>
      <c r="M115" s="9">
        <v>17.8</v>
      </c>
      <c r="N115" s="10">
        <f>AVERAGE(B115:M115)</f>
        <v>14.0416666666667</v>
      </c>
    </row>
    <row r="116" ht="21.95" customHeight="1">
      <c r="A116" t="s" s="7">
        <v>11</v>
      </c>
      <c r="B116" s="23">
        <v>52.1</v>
      </c>
      <c r="C116" s="24">
        <v>38.6</v>
      </c>
      <c r="D116" s="24">
        <v>49.8</v>
      </c>
      <c r="E116" s="24">
        <v>48.3</v>
      </c>
      <c r="F116" s="24">
        <v>46.5</v>
      </c>
      <c r="G116" s="24">
        <v>59.2</v>
      </c>
      <c r="H116" s="24">
        <v>47.8</v>
      </c>
      <c r="I116" s="24">
        <v>51.1</v>
      </c>
      <c r="J116" s="24">
        <v>58.4</v>
      </c>
      <c r="K116" s="24">
        <v>55.9</v>
      </c>
      <c r="L116" s="24">
        <v>54.4</v>
      </c>
      <c r="M116" s="24">
        <v>53.8</v>
      </c>
      <c r="N116" s="13">
        <f>SUM(B116:M116)</f>
        <v>615.9</v>
      </c>
    </row>
    <row r="117" ht="8.35" customHeight="1">
      <c r="A117" s="14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ht="21.95" customHeight="1">
      <c r="A118" t="s" s="7">
        <v>57</v>
      </c>
      <c r="B118" s="17">
        <v>20.0090909090909</v>
      </c>
      <c r="C118" s="9">
        <v>19.6477272727273</v>
      </c>
      <c r="D118" s="9">
        <v>17.9204545454546</v>
      </c>
      <c r="E118" s="9">
        <v>14.8977272727273</v>
      </c>
      <c r="F118" s="9">
        <v>11.7727272727273</v>
      </c>
      <c r="G118" s="9">
        <v>9.322727272727249</v>
      </c>
      <c r="H118" s="9">
        <v>8.950000000000021</v>
      </c>
      <c r="I118" s="9">
        <v>9.72857142857141</v>
      </c>
      <c r="J118" s="9">
        <v>11.7452380952381</v>
      </c>
      <c r="K118" s="9">
        <v>13.8238095238095</v>
      </c>
      <c r="L118" s="9">
        <v>16.4547619047619</v>
      </c>
      <c r="M118" s="9">
        <v>18.0880952380952</v>
      </c>
      <c r="N118" s="10">
        <f>AVERAGE(B118:M118)</f>
        <v>14.3634108946609</v>
      </c>
    </row>
    <row r="119" ht="21.95" customHeight="1">
      <c r="A119" t="s" s="7">
        <v>11</v>
      </c>
      <c r="B119" s="11">
        <v>35.9909090909091</v>
      </c>
      <c r="C119" s="12">
        <v>44.6</v>
      </c>
      <c r="D119" s="12">
        <v>37.9454545454545</v>
      </c>
      <c r="E119" s="12">
        <v>48.9590909090909</v>
      </c>
      <c r="F119" s="12">
        <v>35.4818181818182</v>
      </c>
      <c r="G119" s="12">
        <v>45.4090909090909</v>
      </c>
      <c r="H119" s="12">
        <v>39.647619047619</v>
      </c>
      <c r="I119" s="12">
        <v>40.1238095238095</v>
      </c>
      <c r="J119" s="12">
        <v>37.352380952381</v>
      </c>
      <c r="K119" s="12">
        <v>44.9619047619048</v>
      </c>
      <c r="L119" s="12">
        <v>60.1142857142857</v>
      </c>
      <c r="M119" s="12">
        <v>46.7809523809524</v>
      </c>
      <c r="N119" s="13">
        <f>SUM(B119:M119)</f>
        <v>517.3673160173161</v>
      </c>
    </row>
    <row r="120" ht="8.35" customHeight="1">
      <c r="A120" s="14"/>
      <c r="B120" s="18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20"/>
    </row>
    <row r="121" ht="19.95" customHeight="1">
      <c r="A121" t="s" s="7">
        <v>58</v>
      </c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ht="21.95" customHeight="1">
      <c r="A122" t="s" s="7">
        <v>59</v>
      </c>
      <c r="B122" s="8">
        <v>19.7</v>
      </c>
      <c r="C122" s="9">
        <v>19.6</v>
      </c>
      <c r="D122" s="9">
        <v>18.2</v>
      </c>
      <c r="E122" s="9">
        <v>15.3</v>
      </c>
      <c r="F122" s="9">
        <v>12.3</v>
      </c>
      <c r="G122" s="9">
        <v>10.2</v>
      </c>
      <c r="H122" s="9">
        <v>9.1</v>
      </c>
      <c r="I122" s="9">
        <v>10.6</v>
      </c>
      <c r="J122" s="9">
        <v>12.2</v>
      </c>
      <c r="K122" s="9">
        <v>14.2</v>
      </c>
      <c r="L122" s="9">
        <v>16.3</v>
      </c>
      <c r="M122" s="9">
        <v>18.1</v>
      </c>
      <c r="N122" s="10">
        <f>AVERAGE(B122:M122)</f>
        <v>14.65</v>
      </c>
    </row>
    <row r="123" ht="21.95" customHeight="1">
      <c r="A123" t="s" s="7">
        <v>11</v>
      </c>
      <c r="B123" s="11">
        <v>47</v>
      </c>
      <c r="C123" s="24">
        <v>44.2</v>
      </c>
      <c r="D123" s="24">
        <v>55.4</v>
      </c>
      <c r="E123" s="24">
        <v>58.9</v>
      </c>
      <c r="F123" s="24">
        <v>54.6</v>
      </c>
      <c r="G123" s="24">
        <v>53.6</v>
      </c>
      <c r="H123" s="24">
        <v>47.2</v>
      </c>
      <c r="I123" s="12">
        <v>46</v>
      </c>
      <c r="J123" s="24">
        <v>59.7</v>
      </c>
      <c r="K123" s="24">
        <v>67.09999999999999</v>
      </c>
      <c r="L123" s="24">
        <v>55.9</v>
      </c>
      <c r="M123" s="24">
        <v>58.4</v>
      </c>
      <c r="N123" s="13">
        <f>SUM(B123:M123)</f>
        <v>648</v>
      </c>
    </row>
    <row r="124" ht="8.35" customHeight="1">
      <c r="A124" s="14"/>
      <c r="B124" s="15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ht="21.95" customHeight="1">
      <c r="A125" t="s" s="7">
        <v>60</v>
      </c>
      <c r="B125" s="30">
        <v>21.5125</v>
      </c>
      <c r="C125" s="31">
        <v>20.86875</v>
      </c>
      <c r="D125" s="31">
        <v>19.43125</v>
      </c>
      <c r="E125" s="31">
        <v>16.43125</v>
      </c>
      <c r="F125" s="31">
        <v>13.85</v>
      </c>
      <c r="G125" s="31">
        <v>11.2666666666667</v>
      </c>
      <c r="H125" s="31">
        <v>11.10625</v>
      </c>
      <c r="I125" s="31">
        <v>11.475</v>
      </c>
      <c r="J125" s="31">
        <v>13.675</v>
      </c>
      <c r="K125" s="31">
        <v>15.9375</v>
      </c>
      <c r="L125" s="31">
        <v>17.7</v>
      </c>
      <c r="M125" s="31">
        <v>19.71875</v>
      </c>
      <c r="N125" s="10">
        <f>AVERAGE(B125:M125)</f>
        <v>16.0810763888889</v>
      </c>
    </row>
    <row r="126" ht="21.95" customHeight="1">
      <c r="A126" t="s" s="7">
        <v>11</v>
      </c>
      <c r="B126" s="30">
        <v>39.9727272727273</v>
      </c>
      <c r="C126" s="31">
        <v>43.8727272727273</v>
      </c>
      <c r="D126" s="31">
        <v>38.3272727272727</v>
      </c>
      <c r="E126" s="31">
        <v>53.4272727272727</v>
      </c>
      <c r="F126" s="31">
        <v>44.8727272727273</v>
      </c>
      <c r="G126" s="31">
        <v>42.1363636363636</v>
      </c>
      <c r="H126" s="31">
        <v>40.647619047619</v>
      </c>
      <c r="I126" s="31">
        <v>47.3809523809524</v>
      </c>
      <c r="J126" s="31">
        <v>46.0857142857143</v>
      </c>
      <c r="K126" s="31">
        <v>50.26</v>
      </c>
      <c r="L126" s="31">
        <v>61.2095238095238</v>
      </c>
      <c r="M126" s="31">
        <v>56.1333333333333</v>
      </c>
      <c r="N126" s="13">
        <f>SUM(B126:M126)</f>
        <v>564.3262337662341</v>
      </c>
    </row>
    <row r="127" ht="8.35" customHeight="1">
      <c r="A127" s="14"/>
      <c r="B127" s="18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20"/>
    </row>
    <row r="128" ht="19.95" customHeight="1">
      <c r="A128" t="s" s="7">
        <v>61</v>
      </c>
      <c r="B128" s="15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ht="21.95" customHeight="1">
      <c r="A129" t="s" s="7">
        <v>62</v>
      </c>
      <c r="B129" s="8">
        <v>16.9</v>
      </c>
      <c r="C129" s="9">
        <v>16.9</v>
      </c>
      <c r="D129" s="9">
        <v>15.3</v>
      </c>
      <c r="E129" s="9">
        <v>12.8</v>
      </c>
      <c r="F129" s="9">
        <v>10.2</v>
      </c>
      <c r="G129" s="9">
        <v>8.199999999999999</v>
      </c>
      <c r="H129" s="9">
        <v>7.4</v>
      </c>
      <c r="I129" s="9">
        <v>8.699999999999999</v>
      </c>
      <c r="J129" s="9">
        <v>10.4</v>
      </c>
      <c r="K129" s="9">
        <v>12.2</v>
      </c>
      <c r="L129" s="9">
        <v>14.2</v>
      </c>
      <c r="M129" s="9">
        <v>15.7</v>
      </c>
      <c r="N129" s="10">
        <f>AVERAGE(B129:M129)</f>
        <v>12.4083333333333</v>
      </c>
    </row>
    <row r="130" ht="21.95" customHeight="1">
      <c r="A130" t="s" s="7">
        <v>11</v>
      </c>
      <c r="B130" s="23">
        <v>45.7</v>
      </c>
      <c r="C130" s="24">
        <v>36.8</v>
      </c>
      <c r="D130" s="24">
        <v>41.9</v>
      </c>
      <c r="E130" s="24">
        <v>45.7</v>
      </c>
      <c r="F130" s="24">
        <v>48.5</v>
      </c>
      <c r="G130" s="24">
        <v>56.4</v>
      </c>
      <c r="H130" s="24">
        <v>53.3</v>
      </c>
      <c r="I130" s="24">
        <v>46.5</v>
      </c>
      <c r="J130" s="24">
        <v>54.4</v>
      </c>
      <c r="K130" s="24">
        <v>56.9</v>
      </c>
      <c r="L130" s="24">
        <v>63.5</v>
      </c>
      <c r="M130" s="12">
        <v>49</v>
      </c>
      <c r="N130" s="13">
        <f>SUM(B130:M130)</f>
        <v>598.6</v>
      </c>
    </row>
    <row r="131" ht="8.35" customHeight="1">
      <c r="A131" s="14"/>
      <c r="B131" s="15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ht="21.95" customHeight="1">
      <c r="A132" t="s" s="7">
        <v>63</v>
      </c>
      <c r="B132" s="17">
        <v>18.1363636363637</v>
      </c>
      <c r="C132" s="9">
        <v>17.6386363636364</v>
      </c>
      <c r="D132" s="9">
        <v>16.3681818181818</v>
      </c>
      <c r="E132" s="9">
        <v>13.8522727272727</v>
      </c>
      <c r="F132" s="9">
        <v>11.5090909090909</v>
      </c>
      <c r="G132" s="9">
        <v>9.343181818181829</v>
      </c>
      <c r="H132" s="9">
        <v>8.921428571428571</v>
      </c>
      <c r="I132" s="9">
        <v>9.71190476190476</v>
      </c>
      <c r="J132" s="9">
        <v>11.5785714285714</v>
      </c>
      <c r="K132" s="9">
        <v>12.9857142857143</v>
      </c>
      <c r="L132" s="9">
        <v>14.9761904761905</v>
      </c>
      <c r="M132" s="9">
        <v>16.5119047619048</v>
      </c>
      <c r="N132" s="10">
        <f>AVERAGE(B132:M132)</f>
        <v>13.4611201298701</v>
      </c>
    </row>
    <row r="133" ht="21.95" customHeight="1">
      <c r="A133" t="s" s="7">
        <v>11</v>
      </c>
      <c r="B133" s="11">
        <v>40.0090909090909</v>
      </c>
      <c r="C133" s="12">
        <v>30.9545454545455</v>
      </c>
      <c r="D133" s="12">
        <v>39.2454545454545</v>
      </c>
      <c r="E133" s="12">
        <v>36.8</v>
      </c>
      <c r="F133" s="12">
        <v>45.4</v>
      </c>
      <c r="G133" s="12">
        <v>50.5</v>
      </c>
      <c r="H133" s="12">
        <v>44.8190476190476</v>
      </c>
      <c r="I133" s="12">
        <v>65.0380952380952</v>
      </c>
      <c r="J133" s="12">
        <v>58.6190476190476</v>
      </c>
      <c r="K133" s="12">
        <v>54.2666666666667</v>
      </c>
      <c r="L133" s="12">
        <v>49.6380952380952</v>
      </c>
      <c r="M133" s="12">
        <v>47.3809523809524</v>
      </c>
      <c r="N133" s="13">
        <f>SUM(B133:M133)</f>
        <v>562.670995670996</v>
      </c>
    </row>
    <row r="134" ht="8.35" customHeight="1">
      <c r="A134" s="14"/>
      <c r="B134" s="3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35"/>
    </row>
    <row r="135" ht="19.95" customHeight="1">
      <c r="A135" t="s" s="7">
        <v>64</v>
      </c>
      <c r="B135" s="15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ht="21.95" customHeight="1">
      <c r="A136" t="s" s="7">
        <v>10</v>
      </c>
      <c r="B136" s="8">
        <v>23.1</v>
      </c>
      <c r="C136" s="9">
        <v>23.4</v>
      </c>
      <c r="D136" s="9">
        <v>21.8</v>
      </c>
      <c r="E136" s="9">
        <v>19.1</v>
      </c>
      <c r="F136" s="9">
        <v>15.8</v>
      </c>
      <c r="G136" s="9">
        <v>13.4</v>
      </c>
      <c r="H136" s="9">
        <v>12.8</v>
      </c>
      <c r="I136" s="9">
        <v>13.3</v>
      </c>
      <c r="J136" s="9">
        <v>14.4</v>
      </c>
      <c r="K136" s="9">
        <v>16.1</v>
      </c>
      <c r="L136" s="9">
        <v>18.6</v>
      </c>
      <c r="M136" s="9">
        <v>21.4</v>
      </c>
      <c r="N136" s="10">
        <f>AVERAGE(B136:M136)</f>
        <v>17.7666666666667</v>
      </c>
    </row>
    <row r="137" ht="21.95" customHeight="1">
      <c r="A137" t="s" s="7">
        <v>11</v>
      </c>
      <c r="B137" s="23">
        <v>8.300000000000001</v>
      </c>
      <c r="C137" s="24">
        <v>7.9</v>
      </c>
      <c r="D137" s="12">
        <v>18</v>
      </c>
      <c r="E137" s="24">
        <v>41.9</v>
      </c>
      <c r="F137" s="12">
        <v>124</v>
      </c>
      <c r="G137" s="24">
        <v>165.4</v>
      </c>
      <c r="H137" s="24">
        <v>163.6</v>
      </c>
      <c r="I137" s="12">
        <v>141</v>
      </c>
      <c r="J137" s="24">
        <v>85.59999999999999</v>
      </c>
      <c r="K137" s="24">
        <v>52.3</v>
      </c>
      <c r="L137" s="24">
        <v>19.3</v>
      </c>
      <c r="M137" s="24">
        <v>13.7</v>
      </c>
      <c r="N137" s="13">
        <f>SUM(B137:M137)</f>
        <v>841</v>
      </c>
    </row>
    <row r="138" ht="8.35" customHeight="1">
      <c r="A138" s="14"/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ht="21.95" customHeight="1">
      <c r="A139" t="s" s="7">
        <v>65</v>
      </c>
      <c r="B139" s="17">
        <v>24.7409090909091</v>
      </c>
      <c r="C139" s="9">
        <v>24.95</v>
      </c>
      <c r="D139" s="9">
        <v>23.2863636363637</v>
      </c>
      <c r="E139" s="9">
        <v>19.8681818181818</v>
      </c>
      <c r="F139" s="9">
        <v>16.3681818181818</v>
      </c>
      <c r="G139" s="9">
        <v>14.1</v>
      </c>
      <c r="H139" s="9">
        <v>13.2714285714286</v>
      </c>
      <c r="I139" s="9">
        <v>13.7190476190476</v>
      </c>
      <c r="J139" s="9">
        <v>15.0738095238095</v>
      </c>
      <c r="K139" s="9">
        <v>17.6595238095238</v>
      </c>
      <c r="L139" s="9">
        <v>20.6619047619048</v>
      </c>
      <c r="M139" s="9">
        <v>22.9047619047619</v>
      </c>
      <c r="N139" s="10">
        <f>AVERAGE(B139:M139)</f>
        <v>18.8836760461761</v>
      </c>
    </row>
    <row r="140" ht="21.95" customHeight="1">
      <c r="A140" t="s" s="7">
        <v>11</v>
      </c>
      <c r="B140" s="11">
        <v>20.9636363636364</v>
      </c>
      <c r="C140" s="12">
        <v>16.8454545454545</v>
      </c>
      <c r="D140" s="12">
        <v>19.4909090909091</v>
      </c>
      <c r="E140" s="12">
        <v>40.2363636363636</v>
      </c>
      <c r="F140" s="12">
        <v>85.4909090909091</v>
      </c>
      <c r="G140" s="12">
        <v>120.7</v>
      </c>
      <c r="H140" s="12">
        <v>134.790476190476</v>
      </c>
      <c r="I140" s="12">
        <v>119.638095238095</v>
      </c>
      <c r="J140" s="12">
        <v>77.5714285714286</v>
      </c>
      <c r="K140" s="12">
        <v>32.67</v>
      </c>
      <c r="L140" s="12">
        <v>25.8095238095238</v>
      </c>
      <c r="M140" s="12">
        <v>11.6761904761905</v>
      </c>
      <c r="N140" s="13">
        <f>SUM(B140:M140)</f>
        <v>705.882987012987</v>
      </c>
    </row>
    <row r="141" ht="8.35" customHeight="1">
      <c r="A141" s="14"/>
      <c r="B141" s="18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20"/>
    </row>
    <row r="142" ht="19.95" customHeight="1">
      <c r="A142" t="s" s="7">
        <v>66</v>
      </c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ht="21.95" customHeight="1">
      <c r="A143" t="s" s="7">
        <v>10</v>
      </c>
      <c r="B143" s="8">
        <v>20.3</v>
      </c>
      <c r="C143" s="9">
        <v>20.7</v>
      </c>
      <c r="D143" s="9">
        <v>19.3</v>
      </c>
      <c r="E143" s="9">
        <v>17.3</v>
      </c>
      <c r="F143" s="9">
        <v>14.9</v>
      </c>
      <c r="G143" s="9">
        <v>12.8</v>
      </c>
      <c r="H143" s="9">
        <v>12</v>
      </c>
      <c r="I143" s="9">
        <v>12.6</v>
      </c>
      <c r="J143" s="9">
        <v>13.8</v>
      </c>
      <c r="K143" s="9">
        <v>15.2</v>
      </c>
      <c r="L143" s="9">
        <v>17.2</v>
      </c>
      <c r="M143" s="9">
        <v>19.1</v>
      </c>
      <c r="N143" s="10">
        <f>AVERAGE(B143:M143)</f>
        <v>16.2666666666667</v>
      </c>
    </row>
    <row r="144" ht="21.95" customHeight="1">
      <c r="A144" t="s" s="7">
        <v>11</v>
      </c>
      <c r="B144" s="23">
        <v>14.5</v>
      </c>
      <c r="C144" s="12">
        <v>17</v>
      </c>
      <c r="D144" s="24">
        <v>25.1</v>
      </c>
      <c r="E144" s="24">
        <v>38.4</v>
      </c>
      <c r="F144" s="24">
        <v>74.7</v>
      </c>
      <c r="G144" s="24">
        <v>104.1</v>
      </c>
      <c r="H144" s="24">
        <v>101.3</v>
      </c>
      <c r="I144" s="24">
        <v>96.8</v>
      </c>
      <c r="J144" s="24">
        <v>69.3</v>
      </c>
      <c r="K144" s="24">
        <v>54.6</v>
      </c>
      <c r="L144" s="24">
        <v>24.6</v>
      </c>
      <c r="M144" s="24">
        <v>21.3</v>
      </c>
      <c r="N144" s="13">
        <f>SUM(B144:M144)</f>
        <v>641.7</v>
      </c>
    </row>
    <row r="145" ht="8.35" customHeight="1">
      <c r="A145" s="14"/>
      <c r="B145" s="15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ht="21.95" customHeight="1">
      <c r="A146" t="s" s="7">
        <v>67</v>
      </c>
      <c r="B146" s="17">
        <v>21.0409090909091</v>
      </c>
      <c r="C146" s="9">
        <v>21.2568181818182</v>
      </c>
      <c r="D146" s="9">
        <v>20.3431818181819</v>
      </c>
      <c r="E146" s="9">
        <v>18.5318181818182</v>
      </c>
      <c r="F146" s="9">
        <v>15.9159090909091</v>
      </c>
      <c r="G146" s="9">
        <v>13.8795454545455</v>
      </c>
      <c r="H146" s="9">
        <v>12.9904761904762</v>
      </c>
      <c r="I146" s="9">
        <v>13.5285714285715</v>
      </c>
      <c r="J146" s="9">
        <v>14.6619047619048</v>
      </c>
      <c r="K146" s="9">
        <v>16.4619047619048</v>
      </c>
      <c r="L146" s="9">
        <v>18.2619047619048</v>
      </c>
      <c r="M146" s="9">
        <v>19.6738095238096</v>
      </c>
      <c r="N146" s="10">
        <f>AVERAGE(B146:M146)</f>
        <v>17.2122294372295</v>
      </c>
    </row>
    <row r="147" ht="21.95" customHeight="1">
      <c r="A147" t="s" s="7">
        <v>11</v>
      </c>
      <c r="B147" s="11">
        <v>34.3545454545455</v>
      </c>
      <c r="C147" s="12">
        <v>25.67</v>
      </c>
      <c r="D147" s="12">
        <v>32.152380952381</v>
      </c>
      <c r="E147" s="12">
        <v>44.3095238095238</v>
      </c>
      <c r="F147" s="12">
        <v>63.9045454545455</v>
      </c>
      <c r="G147" s="12">
        <v>69.37142857142859</v>
      </c>
      <c r="H147" s="12">
        <v>91.2952380952381</v>
      </c>
      <c r="I147" s="12">
        <v>88.41</v>
      </c>
      <c r="J147" s="12">
        <v>66.31</v>
      </c>
      <c r="K147" s="12">
        <v>41.4380952380952</v>
      </c>
      <c r="L147" s="12">
        <v>34.24</v>
      </c>
      <c r="M147" s="12">
        <v>23.54</v>
      </c>
      <c r="N147" s="13">
        <f>SUM(B147:M147)</f>
        <v>614.995757575758</v>
      </c>
    </row>
    <row r="148" ht="8.35" customHeight="1">
      <c r="A148" s="14"/>
      <c r="B148" s="18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20"/>
    </row>
    <row r="149" ht="19.95" customHeight="1">
      <c r="A149" t="s" s="7">
        <v>68</v>
      </c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ht="21.95" customHeight="1">
      <c r="A150" t="s" s="7">
        <v>46</v>
      </c>
      <c r="B150" s="8">
        <v>21.6</v>
      </c>
      <c r="C150" s="9">
        <v>21.8</v>
      </c>
      <c r="D150" s="9">
        <v>20.7</v>
      </c>
      <c r="E150" s="9">
        <v>18.9</v>
      </c>
      <c r="F150" s="9">
        <v>16.1</v>
      </c>
      <c r="G150" s="9">
        <v>13.3</v>
      </c>
      <c r="H150" s="9">
        <v>12.4</v>
      </c>
      <c r="I150" s="9">
        <v>13.5</v>
      </c>
      <c r="J150" s="9">
        <v>15.2</v>
      </c>
      <c r="K150" s="9">
        <v>17.1</v>
      </c>
      <c r="L150" s="9">
        <v>18.8</v>
      </c>
      <c r="M150" s="9">
        <v>20.7</v>
      </c>
      <c r="N150" s="10">
        <f>AVERAGE(B150:M150)</f>
        <v>17.5083333333333</v>
      </c>
    </row>
    <row r="151" ht="21.95" customHeight="1">
      <c r="A151" t="s" s="7">
        <v>11</v>
      </c>
      <c r="B151" s="23">
        <v>16.8</v>
      </c>
      <c r="C151" s="24">
        <v>13.5</v>
      </c>
      <c r="D151" s="24">
        <v>24.6</v>
      </c>
      <c r="E151" s="24">
        <v>30.5</v>
      </c>
      <c r="F151" s="24">
        <v>31.2</v>
      </c>
      <c r="G151" s="24">
        <v>29.2</v>
      </c>
      <c r="H151" s="24">
        <v>22.9</v>
      </c>
      <c r="I151" s="24">
        <v>24.4</v>
      </c>
      <c r="J151" s="24">
        <v>19.3</v>
      </c>
      <c r="K151" s="24">
        <v>17.3</v>
      </c>
      <c r="L151" s="24">
        <v>17.8</v>
      </c>
      <c r="M151" s="24">
        <v>9.9</v>
      </c>
      <c r="N151" s="13">
        <f>SUM(B151:M151)</f>
        <v>257.4</v>
      </c>
    </row>
    <row r="152" ht="8.35" customHeight="1">
      <c r="A152" s="14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ht="21.95" customHeight="1">
      <c r="A153" t="s" s="7">
        <v>69</v>
      </c>
      <c r="B153" s="17">
        <v>22.3159090909091</v>
      </c>
      <c r="C153" s="9">
        <v>21.9568181818182</v>
      </c>
      <c r="D153" s="9">
        <v>20.9181818181818</v>
      </c>
      <c r="E153" s="9">
        <v>19.234090909091</v>
      </c>
      <c r="F153" s="9">
        <v>16.0727272727273</v>
      </c>
      <c r="G153" s="9">
        <v>13.5909090909091</v>
      </c>
      <c r="H153" s="9">
        <v>13.0285714285714</v>
      </c>
      <c r="I153" s="9">
        <v>14.0547619047619</v>
      </c>
      <c r="J153" s="9">
        <v>16.1785714285715</v>
      </c>
      <c r="K153" s="9">
        <v>18.2857142857143</v>
      </c>
      <c r="L153" s="9">
        <v>19.9714285714286</v>
      </c>
      <c r="M153" s="9">
        <v>21.0666666666667</v>
      </c>
      <c r="N153" s="10">
        <f>AVERAGE(B153:M153)</f>
        <v>18.0561958874459</v>
      </c>
    </row>
    <row r="154" ht="21.95" customHeight="1">
      <c r="A154" t="s" s="7">
        <v>11</v>
      </c>
      <c r="B154" s="11">
        <v>27.6181818181818</v>
      </c>
      <c r="C154" s="12">
        <v>23.3285714285714</v>
      </c>
      <c r="D154" s="12">
        <v>31.3136363636364</v>
      </c>
      <c r="E154" s="12">
        <v>28.2727272727273</v>
      </c>
      <c r="F154" s="12">
        <v>25.9</v>
      </c>
      <c r="G154" s="12">
        <v>36.0909090909091</v>
      </c>
      <c r="H154" s="12">
        <v>24.5571428571429</v>
      </c>
      <c r="I154" s="12">
        <v>30.0142857142857</v>
      </c>
      <c r="J154" s="12">
        <v>24.5809523809524</v>
      </c>
      <c r="K154" s="12">
        <v>16.5238095238095</v>
      </c>
      <c r="L154" s="12">
        <v>27.5368421052632</v>
      </c>
      <c r="M154" s="12">
        <v>28.5761904761905</v>
      </c>
      <c r="N154" s="13">
        <f>SUM(B154:M154)</f>
        <v>324.313249031670</v>
      </c>
    </row>
    <row r="155" ht="8.35" customHeight="1">
      <c r="A155" s="14"/>
      <c r="B155" s="18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20"/>
    </row>
    <row r="156" ht="19.95" customHeight="1">
      <c r="A156" t="s" s="7">
        <v>70</v>
      </c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ht="21.95" customHeight="1">
      <c r="A157" t="s" s="7">
        <v>71</v>
      </c>
      <c r="B157" s="8">
        <v>25.3</v>
      </c>
      <c r="C157" s="9">
        <v>25.6</v>
      </c>
      <c r="D157" s="9">
        <v>22.9</v>
      </c>
      <c r="E157" s="9">
        <v>19.1</v>
      </c>
      <c r="F157" s="9">
        <v>15.4</v>
      </c>
      <c r="G157" s="9">
        <v>12.5</v>
      </c>
      <c r="H157" s="9">
        <v>11.6</v>
      </c>
      <c r="I157" s="9">
        <v>13.1</v>
      </c>
      <c r="J157" s="9">
        <v>15.8</v>
      </c>
      <c r="K157" s="9">
        <v>19.3</v>
      </c>
      <c r="L157" s="9">
        <v>22.3</v>
      </c>
      <c r="M157" s="9">
        <v>24.3</v>
      </c>
      <c r="N157" s="10">
        <f>AVERAGE(B157:M157)</f>
        <v>18.9333333333333</v>
      </c>
    </row>
    <row r="158" ht="21.95" customHeight="1">
      <c r="A158" t="s" s="7">
        <v>11</v>
      </c>
      <c r="B158" s="23">
        <v>13.7</v>
      </c>
      <c r="C158" s="24">
        <v>11.7</v>
      </c>
      <c r="D158" s="24">
        <v>19.1</v>
      </c>
      <c r="E158" s="24">
        <v>20.8</v>
      </c>
      <c r="F158" s="24">
        <v>29.2</v>
      </c>
      <c r="G158" s="12">
        <v>30</v>
      </c>
      <c r="H158" s="24">
        <v>17.5</v>
      </c>
      <c r="I158" s="24">
        <v>21.8</v>
      </c>
      <c r="J158" s="24">
        <v>23.6</v>
      </c>
      <c r="K158" s="24">
        <v>22.4</v>
      </c>
      <c r="L158" s="24">
        <v>17.5</v>
      </c>
      <c r="M158" s="12">
        <v>13</v>
      </c>
      <c r="N158" s="13">
        <f>SUM(B158:M158)</f>
        <v>240.3</v>
      </c>
    </row>
    <row r="159" ht="8.35" customHeight="1">
      <c r="A159" s="14"/>
      <c r="B159" s="15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ht="21.95" customHeight="1">
      <c r="A160" t="s" s="7">
        <v>72</v>
      </c>
      <c r="B160" s="17">
        <v>26.9</v>
      </c>
      <c r="C160" s="9">
        <v>25.95</v>
      </c>
      <c r="D160" s="9">
        <v>23.55</v>
      </c>
      <c r="E160" s="9">
        <v>19.85</v>
      </c>
      <c r="F160" s="9">
        <v>15.1</v>
      </c>
      <c r="G160" s="9">
        <v>11.9</v>
      </c>
      <c r="H160" s="9">
        <v>11.25</v>
      </c>
      <c r="I160" s="9">
        <v>12.65</v>
      </c>
      <c r="J160" s="9">
        <v>16.2</v>
      </c>
      <c r="K160" s="9">
        <v>19.6</v>
      </c>
      <c r="L160" s="9">
        <v>22.9</v>
      </c>
      <c r="M160" s="9">
        <v>24.9</v>
      </c>
      <c r="N160" s="10">
        <f>AVERAGE(B160:M160)</f>
        <v>19.2291666666667</v>
      </c>
    </row>
    <row r="161" ht="21.95" customHeight="1">
      <c r="A161" t="s" s="7">
        <v>11</v>
      </c>
      <c r="B161" s="30">
        <v>12.32</v>
      </c>
      <c r="C161" s="31">
        <v>17.91</v>
      </c>
      <c r="D161" s="31">
        <v>13.19</v>
      </c>
      <c r="E161" s="31">
        <v>19.5</v>
      </c>
      <c r="F161" s="31">
        <v>16.91</v>
      </c>
      <c r="G161" s="31">
        <v>24.52</v>
      </c>
      <c r="H161" s="31">
        <v>15.79</v>
      </c>
      <c r="I161" s="31">
        <v>15.52</v>
      </c>
      <c r="J161" s="31">
        <v>18.21</v>
      </c>
      <c r="K161" s="31">
        <v>17.12</v>
      </c>
      <c r="L161" s="31">
        <v>18.57</v>
      </c>
      <c r="M161" s="31">
        <v>24.24</v>
      </c>
      <c r="N161" s="13">
        <f>SUM(B161:M161)</f>
        <v>213.8</v>
      </c>
    </row>
    <row r="162" ht="8.35" customHeight="1">
      <c r="A162" s="14"/>
      <c r="B162" s="18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20"/>
    </row>
    <row r="163" ht="19.95" customHeight="1">
      <c r="A163" t="s" s="7">
        <v>73</v>
      </c>
      <c r="B163" s="15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ht="21.95" customHeight="1">
      <c r="A164" t="s" s="7">
        <v>74</v>
      </c>
      <c r="B164" s="8">
        <v>23.4</v>
      </c>
      <c r="C164" s="9">
        <v>23.3</v>
      </c>
      <c r="D164" s="9">
        <v>21.1</v>
      </c>
      <c r="E164" s="9">
        <v>17.7</v>
      </c>
      <c r="F164" s="9">
        <v>14.3</v>
      </c>
      <c r="G164" s="9">
        <v>11.9</v>
      </c>
      <c r="H164" s="9">
        <v>10.8</v>
      </c>
      <c r="I164" s="9">
        <v>12.1</v>
      </c>
      <c r="J164" s="9">
        <v>13.9</v>
      </c>
      <c r="K164" s="9">
        <v>16.6</v>
      </c>
      <c r="L164" s="9">
        <v>19.5</v>
      </c>
      <c r="M164" s="9">
        <v>21.7</v>
      </c>
      <c r="N164" s="10">
        <f>AVERAGE(B164:M164)</f>
        <v>17.1916666666667</v>
      </c>
    </row>
    <row r="165" ht="21.95" customHeight="1">
      <c r="A165" t="s" s="7">
        <v>11</v>
      </c>
      <c r="B165" s="23">
        <v>18.5</v>
      </c>
      <c r="C165" s="24">
        <v>15.2</v>
      </c>
      <c r="D165" s="24">
        <v>26.9</v>
      </c>
      <c r="E165" s="24">
        <v>47.5</v>
      </c>
      <c r="F165" s="24">
        <v>69.59999999999999</v>
      </c>
      <c r="G165" s="24">
        <v>78.7</v>
      </c>
      <c r="H165" s="24">
        <v>67.59999999999999</v>
      </c>
      <c r="I165" s="24">
        <v>63.5</v>
      </c>
      <c r="J165" s="24">
        <v>49.5</v>
      </c>
      <c r="K165" s="24">
        <v>44.2</v>
      </c>
      <c r="L165" s="24">
        <v>29.2</v>
      </c>
      <c r="M165" s="24">
        <v>23.9</v>
      </c>
      <c r="N165" s="13">
        <f>SUM(B165:M165)</f>
        <v>534.3</v>
      </c>
    </row>
    <row r="166" ht="8.35" customHeight="1">
      <c r="A166" s="14"/>
      <c r="B166" s="15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ht="21.95" customHeight="1">
      <c r="A167" t="s" s="7">
        <v>75</v>
      </c>
      <c r="B167" s="17">
        <v>24.2452380952381</v>
      </c>
      <c r="C167" s="9">
        <v>23.6976190476191</v>
      </c>
      <c r="D167" s="9">
        <v>21.3142857142858</v>
      </c>
      <c r="E167" s="9">
        <v>18.2428571428572</v>
      </c>
      <c r="F167" s="9">
        <v>14.7357142857143</v>
      </c>
      <c r="G167" s="9">
        <v>12.1190476190476</v>
      </c>
      <c r="H167" s="9">
        <v>11.7285714285715</v>
      </c>
      <c r="I167" s="9">
        <v>12.4775</v>
      </c>
      <c r="J167" s="9">
        <v>14.7725</v>
      </c>
      <c r="K167" s="9">
        <v>17.2625</v>
      </c>
      <c r="L167" s="9">
        <v>20.3325</v>
      </c>
      <c r="M167" s="9">
        <v>22.08</v>
      </c>
      <c r="N167" s="10">
        <f>AVERAGE(B167:M167)</f>
        <v>17.7506944444445</v>
      </c>
    </row>
    <row r="168" ht="21.95" customHeight="1">
      <c r="A168" t="s" s="7">
        <v>11</v>
      </c>
      <c r="B168" s="11">
        <v>20.1904761904762</v>
      </c>
      <c r="C168" s="12">
        <v>21.3428571428571</v>
      </c>
      <c r="D168" s="12">
        <v>25.6571428571429</v>
      </c>
      <c r="E168" s="12">
        <v>38.9714285714286</v>
      </c>
      <c r="F168" s="12">
        <v>62.8571428571429</v>
      </c>
      <c r="G168" s="12">
        <v>75.64</v>
      </c>
      <c r="H168" s="12">
        <v>69.7714285714286</v>
      </c>
      <c r="I168" s="12">
        <v>67</v>
      </c>
      <c r="J168" s="12">
        <v>53.42</v>
      </c>
      <c r="K168" s="12">
        <v>34.91</v>
      </c>
      <c r="L168" s="12">
        <v>28.49</v>
      </c>
      <c r="M168" s="12">
        <v>28.44</v>
      </c>
      <c r="N168" s="13">
        <f>SUM(B168:M168)</f>
        <v>526.690476190476</v>
      </c>
    </row>
    <row r="169" ht="8.35" customHeight="1">
      <c r="A169" s="14"/>
      <c r="B169" s="18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20"/>
    </row>
    <row r="170" ht="19.95" customHeight="1">
      <c r="A170" t="s" s="7">
        <v>76</v>
      </c>
      <c r="B170" s="15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ht="21.95" customHeight="1">
      <c r="A171" t="s" s="7">
        <v>77</v>
      </c>
      <c r="B171" s="8">
        <v>18.2</v>
      </c>
      <c r="C171" s="9">
        <v>18.3</v>
      </c>
      <c r="D171" s="9">
        <v>16.7</v>
      </c>
      <c r="E171" s="9">
        <v>14.8</v>
      </c>
      <c r="F171" s="9">
        <v>13.1</v>
      </c>
      <c r="G171" s="9">
        <v>11.3</v>
      </c>
      <c r="H171" s="9">
        <v>10.4</v>
      </c>
      <c r="I171" s="9">
        <v>11.1</v>
      </c>
      <c r="J171" s="9">
        <v>12.1</v>
      </c>
      <c r="K171" s="9">
        <v>13.7</v>
      </c>
      <c r="L171" s="9">
        <v>15.6</v>
      </c>
      <c r="M171" s="9">
        <v>16.8</v>
      </c>
      <c r="N171" s="10">
        <f>AVERAGE(B171:M171)</f>
        <v>14.3416666666667</v>
      </c>
    </row>
    <row r="172" ht="21.95" customHeight="1">
      <c r="A172" t="s" s="7">
        <v>11</v>
      </c>
      <c r="B172" s="23">
        <v>20.3</v>
      </c>
      <c r="C172" s="24">
        <v>16.5</v>
      </c>
      <c r="D172" s="24">
        <v>30.2</v>
      </c>
      <c r="E172" s="24">
        <v>48.5</v>
      </c>
      <c r="F172" s="24">
        <v>77.2</v>
      </c>
      <c r="G172" s="24">
        <v>101.9</v>
      </c>
      <c r="H172" s="24">
        <v>100.3</v>
      </c>
      <c r="I172" s="24">
        <v>91.90000000000001</v>
      </c>
      <c r="J172" s="24">
        <v>54.6</v>
      </c>
      <c r="K172" s="24">
        <v>42.9</v>
      </c>
      <c r="L172" s="24">
        <v>27.2</v>
      </c>
      <c r="M172" s="24">
        <v>25.7</v>
      </c>
      <c r="N172" s="13">
        <f>SUM(B172:M172)</f>
        <v>637.2</v>
      </c>
    </row>
    <row r="173" ht="8.35" customHeight="1">
      <c r="A173" s="14"/>
      <c r="B173" s="15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ht="21.95" customHeight="1">
      <c r="A174" t="s" s="7">
        <v>78</v>
      </c>
      <c r="B174" s="17">
        <v>18.5977272727273</v>
      </c>
      <c r="C174" s="9">
        <v>18.4454545454546</v>
      </c>
      <c r="D174" s="9">
        <v>17.3090909090909</v>
      </c>
      <c r="E174" s="9">
        <v>15.6977272727273</v>
      </c>
      <c r="F174" s="9">
        <v>13.6272727272727</v>
      </c>
      <c r="G174" s="9">
        <v>11.7295454545454</v>
      </c>
      <c r="H174" s="9">
        <v>11.2190476190476</v>
      </c>
      <c r="I174" s="9">
        <v>11.7880952380952</v>
      </c>
      <c r="J174" s="9">
        <v>13.0476190476191</v>
      </c>
      <c r="K174" s="9">
        <v>14.4809523809524</v>
      </c>
      <c r="L174" s="9">
        <v>16.204761904762</v>
      </c>
      <c r="M174" s="9">
        <v>17.3714285714286</v>
      </c>
      <c r="N174" s="10">
        <f>AVERAGE(B174:M174)</f>
        <v>14.9598935786436</v>
      </c>
    </row>
    <row r="175" ht="21.95" customHeight="1">
      <c r="A175" t="s" s="7">
        <v>11</v>
      </c>
      <c r="B175" s="11">
        <v>20.9363636363636</v>
      </c>
      <c r="C175" s="12">
        <v>22.5590909090909</v>
      </c>
      <c r="D175" s="12">
        <v>31.3045454545455</v>
      </c>
      <c r="E175" s="12">
        <v>40.7363636363636</v>
      </c>
      <c r="F175" s="12">
        <v>71.43636363636359</v>
      </c>
      <c r="G175" s="12">
        <v>90.98636363636361</v>
      </c>
      <c r="H175" s="12">
        <v>104.742857142857</v>
      </c>
      <c r="I175" s="12">
        <v>95.647619047619</v>
      </c>
      <c r="J175" s="12">
        <v>62.5095238095238</v>
      </c>
      <c r="K175" s="12">
        <v>39.3047619047619</v>
      </c>
      <c r="L175" s="12">
        <v>35.3380952380952</v>
      </c>
      <c r="M175" s="12">
        <v>28.66</v>
      </c>
      <c r="N175" s="13">
        <f>SUM(B175:M175)</f>
        <v>644.161948051948</v>
      </c>
    </row>
    <row r="176" ht="8.35" customHeight="1">
      <c r="A176" s="14"/>
      <c r="B176" s="18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20"/>
    </row>
    <row r="177" ht="19.95" customHeight="1">
      <c r="A177" t="s" s="7">
        <v>79</v>
      </c>
      <c r="B177" s="15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ht="21.95" customHeight="1">
      <c r="A178" t="s" s="7">
        <v>80</v>
      </c>
      <c r="B178" s="8">
        <v>24.6</v>
      </c>
      <c r="C178" s="9">
        <v>23.5</v>
      </c>
      <c r="D178" s="9">
        <v>20.7</v>
      </c>
      <c r="E178" s="9">
        <v>15.8</v>
      </c>
      <c r="F178" s="9">
        <v>11.2</v>
      </c>
      <c r="G178" s="9">
        <v>8.800000000000001</v>
      </c>
      <c r="H178" s="9">
        <v>7.7</v>
      </c>
      <c r="I178" s="9">
        <v>9.4</v>
      </c>
      <c r="J178" s="9">
        <v>12.1</v>
      </c>
      <c r="K178" s="9">
        <v>15.6</v>
      </c>
      <c r="L178" s="9">
        <v>19.4</v>
      </c>
      <c r="M178" s="9">
        <v>22.2</v>
      </c>
      <c r="N178" s="10">
        <f>AVERAGE(B178:M178)</f>
        <v>15.9166666666667</v>
      </c>
    </row>
    <row r="179" ht="21.95" customHeight="1">
      <c r="A179" t="s" s="7">
        <v>11</v>
      </c>
      <c r="B179" s="23">
        <v>36.6</v>
      </c>
      <c r="C179" s="24">
        <v>43.2</v>
      </c>
      <c r="D179" s="24">
        <v>52.3</v>
      </c>
      <c r="E179" s="24">
        <v>53.8</v>
      </c>
      <c r="F179" s="24">
        <v>63.5</v>
      </c>
      <c r="G179" s="24">
        <v>88.09999999999999</v>
      </c>
      <c r="H179" s="24">
        <v>70.40000000000001</v>
      </c>
      <c r="I179" s="24">
        <v>70.09999999999999</v>
      </c>
      <c r="J179" s="24">
        <v>65.3</v>
      </c>
      <c r="K179" s="24">
        <v>68.8</v>
      </c>
      <c r="L179" s="24">
        <v>50.5</v>
      </c>
      <c r="M179" s="24">
        <v>26.7</v>
      </c>
      <c r="N179" s="13">
        <f>SUM(B179:M179)</f>
        <v>689.3</v>
      </c>
    </row>
    <row r="180" ht="8.35" customHeight="1">
      <c r="A180" s="14"/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ht="21.95" customHeight="1">
      <c r="A181" t="s" s="7">
        <v>81</v>
      </c>
      <c r="B181" s="17">
        <v>24.8295454545455</v>
      </c>
      <c r="C181" s="9">
        <v>23.875</v>
      </c>
      <c r="D181" s="9">
        <v>20.6477272727273</v>
      </c>
      <c r="E181" s="9">
        <v>15.9204545454546</v>
      </c>
      <c r="F181" s="9">
        <v>11.4363636363636</v>
      </c>
      <c r="G181" s="9">
        <v>8.829545454545469</v>
      </c>
      <c r="H181" s="9">
        <v>8.292857142857139</v>
      </c>
      <c r="I181" s="9">
        <v>9.13809523809525</v>
      </c>
      <c r="J181" s="9">
        <v>11.9119047619048</v>
      </c>
      <c r="K181" s="9">
        <v>15.2761904761905</v>
      </c>
      <c r="L181" s="9">
        <v>19.6452380952381</v>
      </c>
      <c r="M181" s="9">
        <v>22.1142857142857</v>
      </c>
      <c r="N181" s="10">
        <f>AVERAGE(B181:M181)</f>
        <v>15.9931006493507</v>
      </c>
    </row>
    <row r="182" ht="21.95" customHeight="1">
      <c r="A182" t="s" s="7">
        <v>11</v>
      </c>
      <c r="B182" s="11">
        <v>38.3363636363636</v>
      </c>
      <c r="C182" s="12">
        <v>51.8857142857143</v>
      </c>
      <c r="D182" s="12">
        <v>53.2095238095238</v>
      </c>
      <c r="E182" s="12">
        <v>42.5272727272727</v>
      </c>
      <c r="F182" s="12">
        <v>47.5909090909091</v>
      </c>
      <c r="G182" s="12">
        <v>60.6</v>
      </c>
      <c r="H182" s="12">
        <v>62.647619047619</v>
      </c>
      <c r="I182" s="12">
        <v>67.2285714285714</v>
      </c>
      <c r="J182" s="12">
        <v>50.5714285714286</v>
      </c>
      <c r="K182" s="12">
        <v>46.1809523809524</v>
      </c>
      <c r="L182" s="12">
        <v>59.1714285714286</v>
      </c>
      <c r="M182" s="12">
        <v>45.2571428571429</v>
      </c>
      <c r="N182" s="13">
        <f>SUM(B182:M182)</f>
        <v>625.206926406926</v>
      </c>
    </row>
    <row r="183" ht="8.35" customHeight="1">
      <c r="A183" s="14"/>
      <c r="B183" s="18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20"/>
    </row>
    <row r="184" ht="19.95" customHeight="1">
      <c r="A184" t="s" s="7">
        <v>82</v>
      </c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ht="21.95" customHeight="1">
      <c r="A185" t="s" s="7">
        <v>83</v>
      </c>
      <c r="B185" s="8">
        <v>17.8</v>
      </c>
      <c r="C185" s="9">
        <v>18.1</v>
      </c>
      <c r="D185" s="9">
        <v>15.9</v>
      </c>
      <c r="E185" s="9">
        <v>13.1</v>
      </c>
      <c r="F185" s="9">
        <v>9.5</v>
      </c>
      <c r="G185" s="9">
        <v>8.1</v>
      </c>
      <c r="H185" s="9">
        <v>6.7</v>
      </c>
      <c r="I185" s="9">
        <v>7.9</v>
      </c>
      <c r="J185" s="9">
        <v>10.1</v>
      </c>
      <c r="K185" s="9">
        <v>12.2</v>
      </c>
      <c r="L185" s="9">
        <v>14.6</v>
      </c>
      <c r="M185" s="9">
        <v>16.7</v>
      </c>
      <c r="N185" s="10">
        <f>AVERAGE(B185:M185)</f>
        <v>12.5583333333333</v>
      </c>
    </row>
    <row r="186" ht="21.95" customHeight="1">
      <c r="A186" t="s" s="7">
        <v>11</v>
      </c>
      <c r="B186" s="23">
        <v>51.1</v>
      </c>
      <c r="C186" s="12">
        <v>29</v>
      </c>
      <c r="D186" s="24">
        <v>46.5</v>
      </c>
      <c r="E186" s="24">
        <v>51.1</v>
      </c>
      <c r="F186" s="24">
        <v>65.5</v>
      </c>
      <c r="G186" s="24">
        <v>88.40000000000001</v>
      </c>
      <c r="H186" s="24">
        <v>75.40000000000001</v>
      </c>
      <c r="I186" s="24">
        <v>69.90000000000001</v>
      </c>
      <c r="J186" s="24">
        <v>75.2</v>
      </c>
      <c r="K186" s="24">
        <v>66.5</v>
      </c>
      <c r="L186" s="24">
        <v>45.5</v>
      </c>
      <c r="M186" s="24">
        <v>50.8</v>
      </c>
      <c r="N186" s="13">
        <f>SUM(B186:M186)</f>
        <v>714.9</v>
      </c>
    </row>
    <row r="187" ht="8.35" customHeight="1">
      <c r="A187" s="14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ht="21.95" customHeight="1">
      <c r="A188" t="s" s="7">
        <v>84</v>
      </c>
      <c r="B188" s="17">
        <v>18.05</v>
      </c>
      <c r="C188" s="9">
        <v>17.65</v>
      </c>
      <c r="D188" s="9">
        <v>15.9</v>
      </c>
      <c r="E188" s="9">
        <v>12.35</v>
      </c>
      <c r="F188" s="9">
        <v>9.5</v>
      </c>
      <c r="G188" s="9">
        <v>7.35</v>
      </c>
      <c r="H188" s="9">
        <v>6.95</v>
      </c>
      <c r="I188" s="9">
        <v>7.75</v>
      </c>
      <c r="J188" s="9">
        <v>9.550000000000001</v>
      </c>
      <c r="K188" s="9">
        <v>11.55</v>
      </c>
      <c r="L188" s="9">
        <v>14.1</v>
      </c>
      <c r="M188" s="9">
        <v>15.85</v>
      </c>
      <c r="N188" s="10">
        <f>AVERAGE(B188:M188)</f>
        <v>12.2125</v>
      </c>
    </row>
    <row r="189" ht="21.95" customHeight="1">
      <c r="A189" t="s" s="7">
        <v>11</v>
      </c>
      <c r="B189" s="11">
        <v>44.9380952380952</v>
      </c>
      <c r="C189" s="12">
        <v>33.4681818181818</v>
      </c>
      <c r="D189" s="12">
        <v>45.2</v>
      </c>
      <c r="E189" s="12">
        <v>48.2818181818182</v>
      </c>
      <c r="F189" s="12">
        <v>59.4772727272727</v>
      </c>
      <c r="G189" s="12">
        <v>70.95</v>
      </c>
      <c r="H189" s="12">
        <v>81.8857142857143</v>
      </c>
      <c r="I189" s="12">
        <v>84.59999999999999</v>
      </c>
      <c r="J189" s="12">
        <v>67.0952380952381</v>
      </c>
      <c r="K189" s="12">
        <v>48.02</v>
      </c>
      <c r="L189" s="12">
        <v>52.1952380952381</v>
      </c>
      <c r="M189" s="12">
        <v>49.08</v>
      </c>
      <c r="N189" s="13">
        <f>SUM(B189:M189)</f>
        <v>685.191558441558</v>
      </c>
    </row>
    <row r="190" ht="8.35" customHeight="1">
      <c r="A190" s="36"/>
      <c r="B190" s="37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9"/>
    </row>
    <row r="191" ht="23.15" customHeight="1">
      <c r="A191" t="s" s="40">
        <v>85</v>
      </c>
      <c r="B191" t="s" s="41">
        <v>0</v>
      </c>
      <c r="C191" t="s" s="42">
        <v>1</v>
      </c>
      <c r="D191" t="s" s="42">
        <v>2</v>
      </c>
      <c r="E191" t="s" s="42">
        <v>3</v>
      </c>
      <c r="F191" t="s" s="42">
        <v>2</v>
      </c>
      <c r="G191" t="s" s="42">
        <v>0</v>
      </c>
      <c r="H191" t="s" s="42">
        <v>0</v>
      </c>
      <c r="I191" t="s" s="42">
        <v>3</v>
      </c>
      <c r="J191" t="s" s="42">
        <v>4</v>
      </c>
      <c r="K191" t="s" s="42">
        <v>5</v>
      </c>
      <c r="L191" t="s" s="42">
        <v>6</v>
      </c>
      <c r="M191" t="s" s="42">
        <v>7</v>
      </c>
      <c r="N191" t="s" s="43">
        <v>8</v>
      </c>
    </row>
    <row r="192" ht="32.35" customHeight="1">
      <c r="A192" t="s" s="44">
        <v>86</v>
      </c>
      <c r="B192" s="45">
        <f>AVERAGE(B129,B122,B115,B108,B101,B94,B87,B80,B73,B66,B59,B52,B45,B38,B31,B24,B17,B10,B3,B136,B143,B150,B157,B164,B171,B178,B185)</f>
        <v>24.4925925925926</v>
      </c>
      <c r="C192" s="46">
        <f>AVERAGE(C129,C122,C115,C108,C101,C94,C87,C80,C73,C66,C59,C52,C45,C38,C31,C24,C17,C10,C3,C136,C143,C150,C157,C164,C171,C178,C185)</f>
        <v>24.1888888888889</v>
      </c>
      <c r="D192" s="46">
        <f>AVERAGE(D129,D122,D115,D108,D101,D94,D87,D80,D73,D66,D59,D52,D45,D38,D31,D24,D17,D10,D3,D136,D143,D150,D157,D164,D171,D178,D185)</f>
        <v>22.5407407407407</v>
      </c>
      <c r="E192" s="46">
        <f>AVERAGE(E129,E122,E115,E108,E101,E94,E87,E80,E73,E66,E59,E52,E45,E38,E31,E24,E17,E10,E3,E136,E143,E150,E157,E164,E171,E178,E185)</f>
        <v>19.7259259259259</v>
      </c>
      <c r="F192" s="46">
        <f>AVERAGE(F129,F122,F115,F108,F101,F94,F87,F80,F73,F66,F59,F52,F45,F38,F31,F24,F17,F10,F3,F136,F143,F150,F157,F164,F171,F178,F185)</f>
        <v>16.3444444444444</v>
      </c>
      <c r="G192" s="46">
        <f>AVERAGE(G129,G122,G115,G108,G101,G94,G87,G80,G73,G66,G59,G52,G45,G38,G31,G24,G17,G10,G3,G136,G143,G150,G157,G164,G171,G178,G185)</f>
        <v>13.7925925925926</v>
      </c>
      <c r="H192" s="46">
        <f>AVERAGE(H129,H122,H115,H108,H101,H94,H87,H80,H73,H66,H59,H52,H45,H38,H31,H24,H17,H10,H3,H136,H143,H150,H157,H164,H171,H178,H185)</f>
        <v>12.8444444444444</v>
      </c>
      <c r="I192" s="46">
        <f>AVERAGE(I129,I122,I115,I108,I101,I94,I87,I80,I73,I66,I59,I52,I45,I38,I31,I24,I17,I10,I3,I136,I143,I150,I157,I164,I171,I178,I185)</f>
        <v>14.3703703703704</v>
      </c>
      <c r="J192" s="46">
        <f>AVERAGE(J129,J122,J115,J108,J101,J94,J87,J80,J73,J66,J59,J52,J45,J38,J31,J24,J17,J10,J3,J136,J143,J150,J157,J164,J171,J178,J185)</f>
        <v>16.7555555555556</v>
      </c>
      <c r="K192" s="46">
        <f>AVERAGE(K129,K122,K115,K108,K101,K94,K87,K80,K73,K66,K59,K52,K45,K38,K31,K24,K17,K10,K3,K136,K143,K150,K157,K164,K171,K178,K185)</f>
        <v>19.5407407407407</v>
      </c>
      <c r="L192" s="46">
        <f>AVERAGE(L129,L122,L115,L108,L101,L94,L87,L80,L73,L66,L59,L52,L45,L38,L31,L24,L17,L10,L3,L136,L143,L150,L157,L164,L171,L178,L185)</f>
        <v>21.9222222222222</v>
      </c>
      <c r="M192" s="46">
        <f>AVERAGE(M129,M122,M115,M108,M101,M94,M87,M80,M73,M66,M59,M52,M45,M38,M31,M24,M17,M10,M3,M136,M143,M150,M157,M164,M171,M178,M185)</f>
        <v>23.5777777777778</v>
      </c>
      <c r="N192" s="47">
        <f>AVERAGE(N129,N122,N115,N108,N101,N94,N87,N80,N73,N66,N59,N52,N45,N38,N31,N24,N17,N10,N3,N136,N143,N150,N157,N164,N171,N178,N185)</f>
        <v>19.1746913580247</v>
      </c>
    </row>
    <row r="193" ht="32.35" customHeight="1">
      <c r="A193" t="s" s="44">
        <v>87</v>
      </c>
      <c r="B193" s="45">
        <f>AVERAGE(B132,B125,B118,B111,B104,B97,B90,B83,B76,B69,B62,B55,B48,B41,B34,B27,B20,B13,B6,B139,B146,B153,B160,B167,B174,B181,B188)</f>
        <v>25.1854863378986</v>
      </c>
      <c r="C193" s="46">
        <f>AVERAGE(C132,C125,C118,C111,C104,C97,C90,C83,C76,C69,C62,C55,C48,C41,C34,C27,C20,C13,C6,C139,C146,C153,C160,C167,C174,C181,C188)</f>
        <v>24.6949418474638</v>
      </c>
      <c r="D193" s="46">
        <f>AVERAGE(D132,D125,D118,D111,D104,D97,D90,D83,D76,D69,D62,D55,D48,D41,D34,D27,D20,D13,D6,D139,D146,D153,D160,D167,D174,D181,D188)</f>
        <v>23.1567589533599</v>
      </c>
      <c r="E193" s="46">
        <f>AVERAGE(E132,E125,E118,E111,E104,E97,E90,E83,E76,E69,E62,E55,E48,E41,E34,E27,E20,E13,E6,E139,E146,E153,E160,E167,E174,E181,E188)</f>
        <v>20.410675731838</v>
      </c>
      <c r="F193" s="46">
        <f>AVERAGE(F132,F125,F118,F111,F104,F97,F90,F83,F76,F69,F62,F55,F48,F41,F34,F27,F20,F13,F6,F139,F146,F153,F160,F167,F174,F181,F188)</f>
        <v>16.8916746833414</v>
      </c>
      <c r="G193" s="46">
        <f>AVERAGE(G132,G125,G118,G111,G104,G97,G90,G83,G76,G69,G62,G55,G48,G41,G34,G27,G20,G13,G6,G139,G146,G153,G160,G167,G174,G181,G188)</f>
        <v>14.3539469464908</v>
      </c>
      <c r="H193" s="46">
        <f>AVERAGE(H132,H125,H118,H111,H104,H97,H90,H83,H76,H69,H62,H55,H48,H41,H34,H27,H20,H13,H6,H139,H146,H153,H160,H167,H174,H181,H188)</f>
        <v>13.813707996844</v>
      </c>
      <c r="I193" s="46">
        <f>AVERAGE(I132,I125,I118,I111,I104,I97,I90,I83,I76,I69,I62,I55,I48,I41,I34,I27,I20,I13,I6,I139,I146,I153,I160,I167,I174,I181,I188)</f>
        <v>14.8016149169219</v>
      </c>
      <c r="J193" s="46">
        <f>AVERAGE(J132,J125,J118,J111,J104,J97,J90,J83,J76,J69,J62,J55,J48,J41,J34,J27,J20,J13,J6,J139,J146,J153,J160,J167,J174,J181,J188)</f>
        <v>17.6211503295275</v>
      </c>
      <c r="K193" s="46">
        <f>AVERAGE(K132,K125,K118,K111,K104,K97,K90,K83,K76,K69,K62,K55,K48,K41,K34,K27,K20,K13,K6,K139,K146,K153,K160,K167,K174,K181,K188)</f>
        <v>20.1651884340481</v>
      </c>
      <c r="L193" s="46">
        <f>AVERAGE(L132,L125,L118,L111,L104,L97,L90,L83,L76,L69,L62,L55,L48,L41,L34,L27,L20,L13,L6,L139,L146,L153,L160,L167,L174,L181,L188)</f>
        <v>22.5003364893716</v>
      </c>
      <c r="M193" s="46">
        <f>AVERAGE(M132,M125,M118,M111,M104,M97,M90,M83,M76,M69,M62,M55,M48,M41,M34,M27,M20,M13,M6,M139,M146,M153,M160,M167,M174,M181,M188)</f>
        <v>23.9998153949689</v>
      </c>
      <c r="N193" s="47">
        <f>AVERAGE(N132,N125,N118,N111,N104,N97,N90,N83,N76,N69,N62,N55,N48,N41,N34,N27,N20,N13,N6,N139,N146,N153,N160,N167,N174,N181,N188)</f>
        <v>19.8261430310133</v>
      </c>
    </row>
    <row r="194" ht="8.35" customHeight="1">
      <c r="A194" s="48"/>
      <c r="B194" s="49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1"/>
    </row>
    <row r="195" ht="32.35" customHeight="1">
      <c r="A195" t="s" s="44">
        <v>88</v>
      </c>
      <c r="B195" s="45">
        <f>AVERAGE(B115,B108,B94,B87,B80,B73,B66,B59,B45,B38,B31,B24,B10,B3,B143,B150,B157,B171,B178,B185)</f>
        <v>25.11</v>
      </c>
      <c r="C195" s="46">
        <f>AVERAGE(C115,C108,C94,C87,C80,C73,C66,C59,C45,C38,C31,C24,C10,C3,C143,C150,C157,C171,C178,C185)</f>
        <v>24.745</v>
      </c>
      <c r="D195" s="46">
        <f>AVERAGE(D115,D108,D94,D87,D80,D73,D66,D59,D45,D38,D31,D24,D10,D3,D143,D150,D157,D171,D178,D185)</f>
        <v>22.95</v>
      </c>
      <c r="E195" s="46">
        <f>AVERAGE(E115,E108,E94,E87,E80,E73,E66,E59,E45,E38,E31,E24,E10,E3,E143,E150,E157,E171,E178,E185)</f>
        <v>19.97</v>
      </c>
      <c r="F195" s="46">
        <f>AVERAGE(F115,F108,F94,F87,F80,F73,F66,F59,F45,F38,F31,F24,F10,F3,F143,F150,F157,F171,F178,F185)</f>
        <v>16.41</v>
      </c>
      <c r="G195" s="46">
        <f>AVERAGE(G115,G108,G94,G87,G80,G73,G66,G59,G45,G38,G31,G24,G10,G3,G143,G150,G157,G171,G178,G185)</f>
        <v>13.775</v>
      </c>
      <c r="H195" s="46">
        <f>AVERAGE(H115,H108,H94,H87,H80,H73,H66,H59,H45,H38,H31,H24,H10,H3,H143,H150,H157,H171,H178,H185)</f>
        <v>12.795</v>
      </c>
      <c r="I195" s="46">
        <f>AVERAGE(I115,I108,I94,I87,I80,I73,I66,I59,I45,I38,I31,I24,I10,I3,I143,I150,I157,I171,I178,I185)</f>
        <v>14.425</v>
      </c>
      <c r="J195" s="46">
        <f>AVERAGE(J115,J108,J94,J87,J80,J73,J66,J59,J45,J38,J31,J24,J10,J3,J143,J150,J157,J171,J178,J185)</f>
        <v>16.995</v>
      </c>
      <c r="K195" s="46">
        <f>AVERAGE(K115,K108,K94,K87,K80,K73,K66,K59,K45,K38,K31,K24,K10,K3,K143,K150,K157,K171,K178,K185)</f>
        <v>20.025</v>
      </c>
      <c r="L195" s="46">
        <f>AVERAGE(L115,L108,L94,L87,L80,L73,L66,L59,L45,L38,L31,L24,L10,L3,L143,L150,L157,L171,L178,L185)</f>
        <v>22.56</v>
      </c>
      <c r="M195" s="46">
        <f>AVERAGE(M115,M108,M94,M87,M80,M73,M66,M59,M45,M38,M31,M24,M10,M3,M143,M150,M157,M171,M178,M185)</f>
        <v>24.215</v>
      </c>
      <c r="N195" s="47">
        <f>AVERAGE(N115,N108,N94,N87,N80,N73,N66,N59,N45,N38,N31,N24,N10,N3,N143,N150,N157,N171,N178,N185)</f>
        <v>19.4979166666667</v>
      </c>
    </row>
    <row r="196" ht="32.35" customHeight="1">
      <c r="A196" t="s" s="44">
        <v>89</v>
      </c>
      <c r="B196" s="45">
        <f>AVERAGE(B118,B111,B97,B90,B83,B76,B69,B62,B48,B41,B34,B27,B13,B6,B146,B153,B160,B174,B181,B188)</f>
        <v>25.6837967076783</v>
      </c>
      <c r="C196" s="46">
        <f>AVERAGE(C118,C111,C97,C90,C83,C76,C69,C62,C48,C41,C34,C27,C13,C6,C146,C153,C160,C174,C181,C188)</f>
        <v>25.1265142971064</v>
      </c>
      <c r="D196" s="46">
        <f>AVERAGE(D118,D111,D97,D90,D83,D76,D69,D62,D48,D41,D34,D27,D13,D6,D146,D153,D160,D174,D181,D188)</f>
        <v>23.5000837320574</v>
      </c>
      <c r="E196" s="46">
        <f>AVERAGE(E118,E111,E97,E90,E83,E76,E69,E62,E48,E41,E34,E27,E13,E6,E146,E153,E160,E174,E181,E188)</f>
        <v>20.6499438938255</v>
      </c>
      <c r="F196" s="46">
        <f>AVERAGE(F118,F111,F97,F90,F83,F76,F69,F62,F48,F41,F34,F27,F13,F6,F146,F153,F160,F174,F181,F188)</f>
        <v>16.8726298701299</v>
      </c>
      <c r="G196" s="46">
        <f>AVERAGE(G118,G111,G97,G90,G83,G76,G69,G62,G48,G41,G34,G27,G13,G6,G146,G153,G160,G174,G181,G188)</f>
        <v>14.2427796764639</v>
      </c>
      <c r="H196" s="46">
        <f>AVERAGE(H118,H111,H97,H90,H83,H76,H69,H62,H48,H41,H34,H27,H13,H6,H146,H153,H160,H174,H181,H188)</f>
        <v>13.6967647243108</v>
      </c>
      <c r="I196" s="46">
        <f>AVERAGE(I118,I111,I97,I90,I83,I76,I69,I62,I48,I41,I34,I27,I13,I6,I146,I153,I160,I174,I181,I188)</f>
        <v>14.7969360902256</v>
      </c>
      <c r="J196" s="46">
        <f>AVERAGE(J118,J111,J97,J90,J83,J76,J69,J62,J48,J41,J34,J27,J13,J6,J146,J153,J160,J174,J181,J188)</f>
        <v>17.8400588972431</v>
      </c>
      <c r="K196" s="46">
        <f>AVERAGE(K118,K111,K97,K90,K83,K76,K69,K62,K48,K41,K34,K27,K13,K6,K146,K153,K160,K174,K181,K188)</f>
        <v>20.5665162907268</v>
      </c>
      <c r="L196" s="46">
        <f>AVERAGE(L118,L111,L97,L90,L83,L76,L69,L62,L48,L41,L34,L27,L13,L6,L146,L153,L160,L174,L181,L188)</f>
        <v>23.0347994987469</v>
      </c>
      <c r="M196" s="46">
        <f>AVERAGE(M118,M111,M97,M90,M83,M76,M69,M62,M48,M41,M34,M27,M13,M6,M146,M153,M160,M174,M181,M188)</f>
        <v>24.5332894736842</v>
      </c>
      <c r="N196" s="47">
        <f>AVERAGE(N118,N111,N97,N90,N83,N76,N69,N62,N48,N41,N34,N27,N13,N6,N146,N153,N160,N174,N181,N188)</f>
        <v>20.0453427626832</v>
      </c>
    </row>
    <row r="197" ht="8.35" customHeight="1">
      <c r="A197" s="48"/>
      <c r="B197" s="49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1"/>
    </row>
    <row r="198" ht="32.35" customHeight="1">
      <c r="A198" t="s" s="44">
        <v>90</v>
      </c>
      <c r="B198" s="45">
        <f>AVERAGE(B129,B122,B101,B52,B17,B136,B164)</f>
        <v>22.7285714285714</v>
      </c>
      <c r="C198" s="46">
        <f>AVERAGE(C129,C122,C101,C52,C17,C136,C164)</f>
        <v>22.6</v>
      </c>
      <c r="D198" s="46">
        <f>AVERAGE(D129,D122,D101,D52,D17,D136,D164)</f>
        <v>21.3714285714286</v>
      </c>
      <c r="E198" s="46">
        <f>AVERAGE(E129,E122,E101,E52,E17,E136,E164)</f>
        <v>19.0285714285714</v>
      </c>
      <c r="F198" s="46">
        <f>AVERAGE(F129,F122,F101,F52,F17,F136,F164)</f>
        <v>16.1571428571429</v>
      </c>
      <c r="G198" s="46">
        <f>AVERAGE(G129,G122,G101,G52,G17,G136,G164)</f>
        <v>13.8428571428571</v>
      </c>
      <c r="H198" s="46">
        <f>AVERAGE(H129,H122,H101,H52,H17,H136,H164)</f>
        <v>12.9857142857143</v>
      </c>
      <c r="I198" s="46">
        <f>AVERAGE(I129,I122,I101,I52,I17,I136,I164)</f>
        <v>14.2142857142857</v>
      </c>
      <c r="J198" s="46">
        <f>AVERAGE(J129,J122,J101,J52,J17,J136,J164)</f>
        <v>16.0714285714286</v>
      </c>
      <c r="K198" s="46">
        <f>AVERAGE(K129,K122,K101,K52,K17,K136,K164)</f>
        <v>18.1571428571429</v>
      </c>
      <c r="L198" s="46">
        <f>AVERAGE(L129,L122,L101,L52,L17,L136,L164)</f>
        <v>20.1</v>
      </c>
      <c r="M198" s="46">
        <f>AVERAGE(M129,M122,M101,M52,M17,M136,M164)</f>
        <v>21.7571428571429</v>
      </c>
      <c r="N198" s="47">
        <f>AVERAGE(N129,N122,N101,N52,N17,N136,N164)</f>
        <v>18.2511904761905</v>
      </c>
    </row>
    <row r="199" ht="32.35" customHeight="1">
      <c r="A199" t="s" s="44">
        <v>91</v>
      </c>
      <c r="B199" s="45">
        <f>AVERAGE(B132,B125,B104,B55,B20,B139,B167)</f>
        <v>23.7617424242425</v>
      </c>
      <c r="C199" s="46">
        <f>AVERAGE(C132,C125,C104,C55,C20,C139,C167)</f>
        <v>23.4618777056277</v>
      </c>
      <c r="D199" s="46">
        <f>AVERAGE(D132,D125,D104,D55,D20,D139,D167)</f>
        <v>22.1758310142239</v>
      </c>
      <c r="E199" s="46">
        <f>AVERAGE(E132,E125,E104,E55,E20,E139,E167)</f>
        <v>19.7270524118739</v>
      </c>
      <c r="F199" s="46">
        <f>AVERAGE(F132,F125,F104,F55,F20,F139,F167)</f>
        <v>16.9460884353742</v>
      </c>
      <c r="G199" s="46">
        <f>AVERAGE(G132,G125,G104,G55,G20,G139,G167)</f>
        <v>14.6715677179963</v>
      </c>
      <c r="H199" s="46">
        <f>AVERAGE(H132,H125,H104,H55,H20,H139,H167)</f>
        <v>14.1478316326531</v>
      </c>
      <c r="I199" s="46">
        <f>AVERAGE(I132,I125,I104,I55,I20,I139,I167)</f>
        <v>14.8149829931973</v>
      </c>
      <c r="J199" s="46">
        <f>AVERAGE(J132,J125,J104,J55,J20,J139,J167)</f>
        <v>16.9956972789116</v>
      </c>
      <c r="K199" s="46">
        <f>AVERAGE(K132,K125,K104,K55,K20,K139,K167)</f>
        <v>19.018537414966</v>
      </c>
      <c r="L199" s="46">
        <f>AVERAGE(L132,L125,L104,L55,L20,L139,L167)</f>
        <v>20.9732993197279</v>
      </c>
      <c r="M199" s="46">
        <f>AVERAGE(M132,M125,M104,M55,M20,M139,M167)</f>
        <v>22.4756037414966</v>
      </c>
      <c r="N199" s="47">
        <f>AVERAGE(N132,N125,N104,N55,N20,N139,N167)</f>
        <v>19.1998580833849</v>
      </c>
    </row>
    <row r="200" ht="8.35" customHeight="1">
      <c r="A200" s="52"/>
      <c r="B200" s="18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53"/>
    </row>
    <row r="201" ht="22.35" customHeight="1">
      <c r="A201" t="s" s="54">
        <v>92</v>
      </c>
      <c r="B201" t="s" s="55">
        <v>0</v>
      </c>
      <c r="C201" t="s" s="56">
        <v>1</v>
      </c>
      <c r="D201" t="s" s="56">
        <v>2</v>
      </c>
      <c r="E201" t="s" s="56">
        <v>3</v>
      </c>
      <c r="F201" t="s" s="56">
        <v>2</v>
      </c>
      <c r="G201" t="s" s="56">
        <v>0</v>
      </c>
      <c r="H201" t="s" s="56">
        <v>0</v>
      </c>
      <c r="I201" t="s" s="56">
        <v>3</v>
      </c>
      <c r="J201" t="s" s="56">
        <v>4</v>
      </c>
      <c r="K201" t="s" s="56">
        <v>5</v>
      </c>
      <c r="L201" t="s" s="56">
        <v>6</v>
      </c>
      <c r="M201" t="s" s="56">
        <v>7</v>
      </c>
      <c r="N201" t="s" s="57">
        <v>8</v>
      </c>
    </row>
    <row r="202" ht="22.35" customHeight="1">
      <c r="A202" t="s" s="44">
        <v>93</v>
      </c>
      <c r="B202" s="58">
        <f>AVERAGE(B130,B123,B116,B109,B102,B88,B81,B74,B67,B60,B53,B39,B32,B25,B18,B11,B4,B137,B144,B151,B158,B165,B172,B179,B186)</f>
        <v>72.91200000000001</v>
      </c>
      <c r="C202" s="59">
        <f>AVERAGE(C130,C123,C116,C109,C102,C88,C81,C74,C67,C60,C53,C39,C32,C25,C18,C11,C4,C137,C144,C151,C158,C165,C172,C179,C186)</f>
        <v>71.568</v>
      </c>
      <c r="D202" s="59">
        <f>AVERAGE(D130,D123,D116,D109,D102,D88,D81,D74,D67,D60,D53,D39,D32,D25,D18,D11,D4,D137,D144,D151,D158,D165,D172,D179,D186)</f>
        <v>64.316</v>
      </c>
      <c r="E202" s="59">
        <f>AVERAGE(E130,E123,E116,E109,E102,E88,E81,E74,E67,E60,E53,E39,E32,E25,E18,E11,E4,E137,E144,E151,E158,E165,E172,E179,E186)</f>
        <v>46.78</v>
      </c>
      <c r="F202" s="59">
        <f>AVERAGE(F130,F123,F116,F109,F102,F88,F81,F74,F67,F60,F53,F39,F32,F25,F18,F11,F4,F137,F144,F151,F158,F165,F172,F179,F186)</f>
        <v>47.56</v>
      </c>
      <c r="G202" s="59">
        <f>AVERAGE(G130,G123,G116,G109,G102,G88,G81,G74,G67,G60,G53,G39,G32,G25,G18,G11,G4,G137,G144,G151,G158,G165,G172,G179,G186)</f>
        <v>57.144</v>
      </c>
      <c r="H202" s="59">
        <f>AVERAGE(H130,H123,H116,H109,H102,H88,H81,H74,H67,H60,H53,H39,H32,H25,H18,H11,H4,H137,H144,H151,H158,H165,H172,H179,H186)</f>
        <v>47.808</v>
      </c>
      <c r="I202" s="59">
        <f>AVERAGE(I130,I123,I116,I109,I102,I88,I81,I74,I67,I60,I53,I39,I32,I25,I18,I11,I4,I137,I144,I151,I158,I165,I172,I179,I186)</f>
        <v>42.836</v>
      </c>
      <c r="J202" s="59">
        <f>AVERAGE(J130,J123,J116,J109,J102,J88,J81,J74,J67,J60,J53,J39,J32,J25,J18,J11,J4,J137,J144,J151,J158,J165,J172,J179,J186)</f>
        <v>38.568</v>
      </c>
      <c r="K202" s="59">
        <f>AVERAGE(K130,K123,K116,K109,K102,K88,K81,K74,K67,K60,K53,K39,K32,K25,K18,K11,K4,K137,K144,K151,K158,K165,K172,K179,K186)</f>
        <v>40</v>
      </c>
      <c r="L202" s="59">
        <f>AVERAGE(L130,L123,L116,L109,L102,L88,L81,L74,L67,L60,L53,L39,L32,L25,L18,L11,L4,L137,L144,L151,L158,L165,L172,L179,L186)</f>
        <v>41.7</v>
      </c>
      <c r="M202" s="59">
        <f>AVERAGE(M130,M123,M116,M109,M102,M88,M81,M74,M67,M60,M53,M39,M32,M25,M18,M11,M4,M137,M144,M151,M158,M165,M172,M179,M186)</f>
        <v>56.16</v>
      </c>
      <c r="N202" s="60">
        <f>AVERAGE(N130,N123,N116,N109,N102,N88,N81,N74,N67,N60,N53,N39,N32,N25,N18,N11,N4,N137,N144,N151,N158,N165,N172,N179,N186)</f>
        <v>627.352</v>
      </c>
    </row>
    <row r="203" ht="22.35" customHeight="1">
      <c r="A203" t="s" s="44">
        <v>94</v>
      </c>
      <c r="B203" s="58">
        <f>AVERAGE(B133,B126,B119,B112,B105,B91,B84,B77,B70,B63,B56,B42,B35,B28,B21,B14,B7,B140,B147,B154,B161,B168,B175,B182,B189)</f>
        <v>81.7271982683983</v>
      </c>
      <c r="C203" s="59">
        <f>AVERAGE(C133,C126,C119,C112,C105,C91,C84,C77,C70,C63,C56,C42,C35,C28,C21,C14,C7,C140,C147,C154,C161,C168,C175,C182,C189)</f>
        <v>82.6431422799423</v>
      </c>
      <c r="D203" s="59">
        <f>AVERAGE(D133,D126,D119,D112,D105,D91,D84,D77,D70,D63,D56,D42,D35,D28,D21,D14,D7,D140,D147,D154,D161,D168,D175,D182,D189)</f>
        <v>66.8939215007215</v>
      </c>
      <c r="E203" s="59">
        <f>AVERAGE(E133,E126,E119,E112,E105,E91,E84,E77,E70,E63,E56,E42,E35,E28,E21,E14,E7,E140,E147,E154,E161,E168,E175,E182,E189)</f>
        <v>40.5426376368729</v>
      </c>
      <c r="F203" s="59">
        <f>AVERAGE(F133,F126,F119,F112,F105,F91,F84,F77,F70,F63,F56,F42,F35,F28,F21,F14,F7,F140,F147,F154,F161,F168,F175,F182,F189)</f>
        <v>37.5350782106782</v>
      </c>
      <c r="G203" s="59">
        <f>AVERAGE(G133,G126,G119,G112,G105,G91,G84,G77,G70,G63,G56,G42,G35,G28,G21,G14,G7,G140,G147,G154,G161,G168,G175,G182,G189)</f>
        <v>48.0216496696286</v>
      </c>
      <c r="H203" s="59">
        <f>AVERAGE(H133,H126,H119,H112,H105,H91,H84,H77,H70,H63,H56,H42,H35,H28,H21,H14,H7,H140,H147,H154,H161,H168,H175,H182,H189)</f>
        <v>41.2280746867168</v>
      </c>
      <c r="I203" s="59">
        <f>AVERAGE(I133,I126,I119,I112,I105,I91,I84,I77,I70,I63,I56,I42,I35,I28,I21,I14,I7,I140,I147,I154,I161,I168,I175,I182,I189)</f>
        <v>39.431234085213</v>
      </c>
      <c r="J203" s="59">
        <f>AVERAGE(J133,J126,J119,J112,J105,J91,J84,J77,J70,J63,J56,J42,J35,J28,J21,J14,J7,J140,J147,J154,J161,J168,J175,J182,J189)</f>
        <v>33.085901754386</v>
      </c>
      <c r="K203" s="59">
        <f>AVERAGE(K133,K126,K119,K112,K105,K91,K84,K77,K70,K63,K56,K42,K35,K28,K21,K14,K7,K140,K147,K154,K161,K168,K175,K182,K189)</f>
        <v>35.9943077694236</v>
      </c>
      <c r="L203" s="59">
        <f>AVERAGE(L133,L126,L119,L112,L105,L91,L84,L77,L70,L63,L56,L42,L35,L28,L21,L14,L7,L140,L147,L154,L161,L168,L175,L182,L189)</f>
        <v>48.1511435254804</v>
      </c>
      <c r="M203" s="59">
        <f>AVERAGE(M133,M126,M119,M112,M105,M91,M84,M77,M70,M63,M56,M42,M35,M28,M21,M14,M7,M140,M147,M154,M161,M168,M175,M182,M189)</f>
        <v>62.3170285714286</v>
      </c>
      <c r="N203" s="60">
        <f>AVERAGE(N133,N126,N119,N112,N105,N91,N84,N77,N70,N63,N56,N42,N35,N28,N21,N14,N7,N140,N147,N154,N161,N168,N175,N182,N189)</f>
        <v>617.5713179588899</v>
      </c>
    </row>
    <row r="204" ht="8.35" customHeight="1">
      <c r="A204" s="48"/>
      <c r="B204" s="61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1"/>
    </row>
    <row r="205" ht="32.35" customHeight="1">
      <c r="A205" t="s" s="44">
        <v>95</v>
      </c>
      <c r="B205" s="62">
        <f>AVERAGE(B116,B109,B88,B81,B74,B67,B60,B39,B32,B25,B11,B4,B144,B151,B158,B172,B179,B186)</f>
        <v>58.5</v>
      </c>
      <c r="C205" s="63">
        <f>AVERAGE(C116,C109,C88,C81,C74,C67,C60,C39,C32,C25,C11,C4,C144,C151,C158,C172,C179,C186)</f>
        <v>59.2111111111111</v>
      </c>
      <c r="D205" s="63">
        <f>AVERAGE(D116,D109,D88,D81,D74,D67,D60,D39,D32,D25,D11,D4,D144,D151,D158,D172,D179,D186)</f>
        <v>51.8333333333333</v>
      </c>
      <c r="E205" s="63">
        <f>AVERAGE(E116,E109,E88,E81,E74,E67,E60,E39,E32,E25,E11,E4,E144,E151,E158,E172,E179,E186)</f>
        <v>35.3111111111111</v>
      </c>
      <c r="F205" s="63">
        <f>AVERAGE(F116,F109,F88,F81,F74,F67,F60,F39,F32,F25,F11,F4,F144,F151,F158,F172,F179,F186)</f>
        <v>37.4055555555556</v>
      </c>
      <c r="G205" s="63">
        <f>AVERAGE(G116,G109,G88,G81,G74,G67,G60,G39,G32,G25,G11,G4,G144,G151,G158,G172,G179,G186)</f>
        <v>48.4611111111111</v>
      </c>
      <c r="H205" s="63">
        <f>AVERAGE(H116,H109,H88,H81,H74,H67,H60,H39,H32,H25,H11,H4,H144,H151,H158,H172,H179,H186)</f>
        <v>37.9777777777778</v>
      </c>
      <c r="I205" s="63">
        <f>AVERAGE(I116,I109,I88,I81,I74,I67,I60,I39,I32,I25,I11,I4,I144,I151,I158,I172,I179,I186)</f>
        <v>34.8777777777778</v>
      </c>
      <c r="J205" s="63">
        <f>AVERAGE(J116,J109,J88,J81,J74,J67,J60,J39,J32,J25,J11,J4,J144,J151,J158,J172,J179,J186)</f>
        <v>32.0722222222222</v>
      </c>
      <c r="K205" s="63">
        <f>AVERAGE(K116,K109,K88,K81,K74,K67,K60,K39,K32,K25,K11,K4,K144,K151,K158,K172,K179,K186)</f>
        <v>32.4166666666667</v>
      </c>
      <c r="L205" s="63">
        <f>AVERAGE(L116,L109,L88,L81,L74,L67,L60,L39,L32,L25,L11,L4,L144,L151,L158,L172,L179,L186)</f>
        <v>31.9833333333333</v>
      </c>
      <c r="M205" s="63">
        <f>AVERAGE(M116,M109,M88,M81,M74,M67,M60,M39,M32,M25,M11,M4,M144,M151,M158,M172,M179,M186)</f>
        <v>44.5166666666667</v>
      </c>
      <c r="N205" s="64">
        <f>AVERAGE(N116,N109,N88,N81,N74,N67,N60,N39,N32,N25,N11,N4,N144,N151,N158,N172,N179,N186)</f>
        <v>504.566666666667</v>
      </c>
    </row>
    <row r="206" ht="32.35" customHeight="1">
      <c r="A206" t="s" s="44">
        <v>96</v>
      </c>
      <c r="B206" s="62">
        <f>AVERAGE(B119,B112,B91,B84,B77,B70,B63,B42,B35,B28,B14,B7,B147,B154,B161,B175,B182,B189)</f>
        <v>70.9309812409812</v>
      </c>
      <c r="C206" s="63">
        <f>AVERAGE(C119,C112,C91,C84,C77,C70,C63,C42,C35,C28,C14,C7,C147,C154,C161,C175,C182,C189)</f>
        <v>69.36278178611509</v>
      </c>
      <c r="D206" s="63">
        <f>AVERAGE(D119,D112,D91,D84,D77,D70,D63,D42,D35,D28,D14,D7,D147,D154,D161,D175,D182,D189)</f>
        <v>55.7861944845278</v>
      </c>
      <c r="E206" s="63">
        <f>AVERAGE(E119,E112,E91,E84,E77,E70,E63,E42,E35,E28,E14,E7,E147,E154,E161,E175,E182,E189)</f>
        <v>30.4810804119628</v>
      </c>
      <c r="F206" s="63">
        <f>AVERAGE(F119,F112,F91,F84,F77,F70,F63,F42,F35,F28,F14,F7,F147,F154,F161,F175,F182,F189)</f>
        <v>28.9628130511464</v>
      </c>
      <c r="G206" s="63">
        <f>AVERAGE(G119,G112,G91,G84,G77,G70,G63,G42,G35,G28,G14,G7,G147,G154,G161,G175,G182,G189)</f>
        <v>38.5297154502418</v>
      </c>
      <c r="H206" s="63">
        <f>AVERAGE(H119,H112,H91,H84,H77,H70,H63,H42,H35,H28,H14,H7,H147,H154,H161,H175,H182,H189)</f>
        <v>35.2606857421331</v>
      </c>
      <c r="I206" s="63">
        <f>AVERAGE(I119,I112,I91,I84,I77,I70,I63,I42,I35,I28,I14,I7,I147,I154,I161,I175,I182,I189)</f>
        <v>32.6428515733779</v>
      </c>
      <c r="J206" s="63">
        <f>AVERAGE(J119,J112,J91,J84,J77,J70,J63,J42,J35,J28,J14,J7,J147,J154,J161,J175,J182,J189)</f>
        <v>27.3131439710387</v>
      </c>
      <c r="K206" s="63">
        <f>AVERAGE(K119,K112,K91,K84,K77,K70,K63,K42,K35,K28,K14,K7,K147,K154,K161,K175,K182,K189)</f>
        <v>28.5806404901142</v>
      </c>
      <c r="L206" s="63">
        <f>AVERAGE(L119,L112,L91,L84,L77,L70,L63,L42,L35,L28,L14,L7,L147,L154,L161,L175,L182,L189)</f>
        <v>39.8532284414741</v>
      </c>
      <c r="M206" s="63">
        <f>AVERAGE(M119,M112,M91,M84,M77,M70,M63,M42,M35,M28,M14,M7,M147,M154,M161,M175,M182,M189)</f>
        <v>54.3198677248678</v>
      </c>
      <c r="N206" s="64">
        <f>AVERAGE(N119,N112,N91,N84,N77,N70,N63,N42,N35,N28,N14,N7,N147,N154,N161,N175,N182,N189)</f>
        <v>512.023984367981</v>
      </c>
    </row>
    <row r="207" ht="8.35" customHeight="1">
      <c r="A207" s="48"/>
      <c r="B207" s="61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1"/>
    </row>
    <row r="208" ht="32.35" customHeight="1">
      <c r="A208" t="s" s="44">
        <v>90</v>
      </c>
      <c r="B208" s="62">
        <f>AVERAGE(B130,B123,B102,B53,B18,B137,B165)</f>
        <v>109.971428571429</v>
      </c>
      <c r="C208" s="63">
        <f>AVERAGE(C130,C123,C102,C53,C18,C137,C165)</f>
        <v>103.342857142857</v>
      </c>
      <c r="D208" s="63">
        <f>AVERAGE(D130,D123,D102,D53,D18,D137,D165)</f>
        <v>96.4142857142857</v>
      </c>
      <c r="E208" s="63">
        <f>AVERAGE(E130,E123,E102,E53,E18,E137,E165)</f>
        <v>76.2714285714286</v>
      </c>
      <c r="F208" s="63">
        <f>AVERAGE(F130,F123,F102,F53,F18,F137,F165)</f>
        <v>73.67142857142861</v>
      </c>
      <c r="G208" s="63">
        <f>AVERAGE(G130,G123,G102,G53,G18,G137,G165)</f>
        <v>79.4714285714286</v>
      </c>
      <c r="H208" s="63">
        <f>AVERAGE(H130,H123,H102,H53,H18,H137,H165)</f>
        <v>73.0857142857143</v>
      </c>
      <c r="I208" s="63">
        <f>AVERAGE(I130,I123,I102,I53,I18,I137,I165)</f>
        <v>63.3</v>
      </c>
      <c r="J208" s="63">
        <f>AVERAGE(J130,J123,J102,J53,J18,J137,J165)</f>
        <v>55.2714285714286</v>
      </c>
      <c r="K208" s="63">
        <f>AVERAGE(K130,K123,K102,K53,K18,K137,K165)</f>
        <v>59.5</v>
      </c>
      <c r="L208" s="63">
        <f>AVERAGE(L130,L123,L102,L53,L18,L137,L165)</f>
        <v>66.6857142857143</v>
      </c>
      <c r="M208" s="63">
        <f>AVERAGE(M130,M123,M102,M53,M18,M137,M165)</f>
        <v>86.09999999999999</v>
      </c>
      <c r="N208" s="64">
        <f>AVERAGE(N130,N123,N102,N53,N18,N137,N165)</f>
        <v>943.0857142857139</v>
      </c>
    </row>
    <row r="209" ht="33.15" customHeight="1">
      <c r="A209" t="s" s="65">
        <v>91</v>
      </c>
      <c r="B209" s="66">
        <f>AVERAGE(B133,B126,B105,B56,B21,B140,B168)</f>
        <v>109.488899196042</v>
      </c>
      <c r="C209" s="67">
        <f>AVERAGE(C133,C126,C105,C56,C21,C140,C168)</f>
        <v>116.792640692641</v>
      </c>
      <c r="D209" s="67">
        <f>AVERAGE(D133,D126,D105,D56,D21,D140,D168)</f>
        <v>95.456648113791</v>
      </c>
      <c r="E209" s="67">
        <f>AVERAGE(E133,E126,E105,E56,E21,E140,E168)</f>
        <v>66.4152133580705</v>
      </c>
      <c r="F209" s="67">
        <f>AVERAGE(F133,F126,F105,F56,F21,F140,F168)</f>
        <v>59.5780457637601</v>
      </c>
      <c r="G209" s="67">
        <f>AVERAGE(G133,G126,G105,G56,G21,G140,G168)</f>
        <v>72.42948051948051</v>
      </c>
      <c r="H209" s="67">
        <f>AVERAGE(H133,H126,H105,H56,H21,H140,H168)</f>
        <v>56.5727891156462</v>
      </c>
      <c r="I209" s="67">
        <f>AVERAGE(I133,I126,I105,I56,I21,I140,I168)</f>
        <v>56.8870748299319</v>
      </c>
      <c r="J209" s="67">
        <f>AVERAGE(J133,J126,J105,J56,J21,J140,J168)</f>
        <v>47.9301360544218</v>
      </c>
      <c r="K209" s="67">
        <f>AVERAGE(K133,K126,K105,K56,K21,K140,K168)</f>
        <v>55.0580236305048</v>
      </c>
      <c r="L209" s="67">
        <f>AVERAGE(L133,L126,L105,L56,L21,L140,L168)</f>
        <v>69.48863945578231</v>
      </c>
      <c r="M209" s="67">
        <f>AVERAGE(M133,M126,M105,M56,M21,M140,M168)</f>
        <v>82.881156462585</v>
      </c>
      <c r="N209" s="68">
        <f>AVERAGE(N133,N126,N105,N56,N21,N140,N168)</f>
        <v>888.978747192656</v>
      </c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