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<sst xmlns="http://schemas.openxmlformats.org/spreadsheetml/2006/main" uniqueCount="58">
  <si>
    <t>104 ACORN station maxima</t>
  </si>
  <si>
    <t>ACORN 2</t>
  </si>
  <si>
    <t>Original RAW</t>
  </si>
  <si>
    <t>RAW anomaly 25.09C</t>
  </si>
  <si>
    <t>RAW annual change</t>
  </si>
  <si>
    <t>ACORN 2 annual change</t>
  </si>
  <si>
    <t>ACORN anomaly</t>
  </si>
  <si>
    <t>ACORN anomaly change</t>
  </si>
  <si>
    <t>Annual rainfall mm anomaly</t>
  </si>
  <si>
    <t>Anomaly change 2018 to 2019</t>
  </si>
  <si>
    <t>0.27C</t>
  </si>
  <si>
    <t xml:space="preserve">ACORN 2 </t>
  </si>
  <si>
    <t>0.54C</t>
  </si>
  <si>
    <t>First to last decade averages</t>
  </si>
  <si>
    <t>1976-1985</t>
  </si>
  <si>
    <t>2010-2019</t>
  </si>
  <si>
    <t>Change</t>
  </si>
  <si>
    <t>First and second half averages</t>
  </si>
  <si>
    <t>1976-1997</t>
  </si>
  <si>
    <t>1998-2019</t>
  </si>
  <si>
    <t>104 ACORN station minima</t>
  </si>
  <si>
    <t>RAW anomaly 13.19C</t>
  </si>
  <si>
    <t>-0.03C</t>
  </si>
  <si>
    <t>0.22C</t>
  </si>
  <si>
    <t>104 ACORN station mean</t>
  </si>
  <si>
    <t>RAW anomaly 18.98C</t>
  </si>
  <si>
    <t>0.12C</t>
  </si>
  <si>
    <t>0.38C</t>
  </si>
  <si>
    <t>100 ACORN station maxima</t>
  </si>
  <si>
    <t>RAW anomaly 24.93C</t>
  </si>
  <si>
    <t>0.40C</t>
  </si>
  <si>
    <t>100 ACORN station minima</t>
  </si>
  <si>
    <t>RAW anomaly 13.13C</t>
  </si>
  <si>
    <t>0.05C</t>
  </si>
  <si>
    <t>100 ACORN station mean</t>
  </si>
  <si>
    <t>RAW anomaly 19.03C</t>
  </si>
  <si>
    <t>0.23C</t>
  </si>
  <si>
    <t>112 ACORN station maxima</t>
  </si>
  <si>
    <t>RAW anomaly 24.91C</t>
  </si>
  <si>
    <t>0.26C</t>
  </si>
  <si>
    <t>112 ACORN station minima</t>
  </si>
  <si>
    <t>RAW anomaly 13.17C</t>
  </si>
  <si>
    <t>-0.04C</t>
  </si>
  <si>
    <t>112 ACORN station mean</t>
  </si>
  <si>
    <t>RAW anomaly 19.05C</t>
  </si>
  <si>
    <t>0.11C</t>
  </si>
  <si>
    <t>54 ACORN station maxima</t>
  </si>
  <si>
    <t>RAW anomaly 24.94C</t>
  </si>
  <si>
    <t>ACORN all stations anomaly</t>
  </si>
  <si>
    <t>0.32C</t>
  </si>
  <si>
    <t>1910-1919</t>
  </si>
  <si>
    <t>1910-1964</t>
  </si>
  <si>
    <t>1965-2019</t>
  </si>
  <si>
    <t>54 ACORN station minima</t>
  </si>
  <si>
    <t>RAW anomaly 13.74C</t>
  </si>
  <si>
    <t>0.01C</t>
  </si>
  <si>
    <t>54 ACORN station mean</t>
  </si>
  <si>
    <t>RAW anomaly 19.34C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</si>
</sst>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0"/>
      <color indexed="8"/>
      <name val="Helvetica"/>
    </font>
    <font>
      <sz val="12"/>
      <color indexed="8"/>
      <name val="Helvetica"/>
    </font>
    <font>
      <b val="1"/>
      <sz val="11"/>
      <color indexed="8"/>
      <name val="Helvetica"/>
    </font>
    <font>
      <b val="1"/>
      <sz val="10"/>
      <color indexed="13"/>
      <name val="Helvetica"/>
    </font>
    <font>
      <b val="1"/>
      <sz val="12"/>
      <color indexed="8"/>
      <name val="Helvetica"/>
    </font>
    <font>
      <sz val="12"/>
      <color indexed="13"/>
      <name val="Helvetica"/>
    </font>
    <font>
      <b val="1"/>
      <sz val="10"/>
      <color indexed="8"/>
      <name val="Helvetica"/>
    </font>
    <font>
      <sz val="10"/>
      <color indexed="13"/>
      <name val="Helvetica"/>
    </font>
    <font>
      <b val="1"/>
      <sz val="12"/>
      <color indexed="13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7"/>
        <bgColor auto="1"/>
      </patternFill>
    </fill>
  </fills>
  <borders count="2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6"/>
      </right>
      <top style="medium">
        <color indexed="8"/>
      </top>
      <bottom style="thin">
        <color indexed="10"/>
      </bottom>
      <diagonal/>
    </border>
    <border>
      <left style="thin">
        <color indexed="16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6"/>
      </right>
      <top style="thin">
        <color indexed="10"/>
      </top>
      <bottom style="thin">
        <color indexed="10"/>
      </bottom>
      <diagonal/>
    </border>
    <border>
      <left style="thin">
        <color indexed="16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>
        <color indexed="8"/>
      </bottom>
      <diagonal/>
    </border>
    <border>
      <left style="thin">
        <color indexed="10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thin">
        <color indexed="10"/>
      </left>
      <right style="thin">
        <color indexed="16"/>
      </right>
      <top style="thin">
        <color indexed="10"/>
      </top>
      <bottom>
        <color indexed="8"/>
      </bottom>
      <diagonal/>
    </border>
    <border>
      <left style="thin">
        <color indexed="16"/>
      </left>
      <right style="thin">
        <color indexed="10"/>
      </right>
      <top style="thin">
        <color indexed="10"/>
      </top>
      <bottom>
        <color indexed="8"/>
      </bottom>
      <diagonal/>
    </border>
    <border>
      <left style="thin">
        <color indexed="10"/>
      </left>
      <right>
        <color indexed="8"/>
      </right>
      <top style="thin">
        <color indexed="10"/>
      </top>
      <bottom>
        <color indexed="8"/>
      </bottom>
      <diagonal/>
    </border>
    <border>
      <left style="thin">
        <color indexed="10"/>
      </left>
      <right style="thin">
        <color indexed="16"/>
      </right>
      <top>
        <color indexed="8"/>
      </top>
      <bottom style="thin">
        <color indexed="10"/>
      </bottom>
      <diagonal/>
    </border>
    <border>
      <left style="thin">
        <color indexed="16"/>
      </left>
      <right style="thin">
        <color indexed="10"/>
      </right>
      <top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>
        <color indexed="8"/>
      </top>
      <bottom style="thin">
        <color indexed="10"/>
      </bottom>
      <diagonal/>
    </border>
    <border>
      <left style="thin">
        <color indexed="10"/>
      </left>
      <right>
        <color indexed="8"/>
      </right>
      <top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6"/>
      </right>
      <top>
        <color indexed="8"/>
      </top>
      <bottom style="medium">
        <color indexed="8"/>
      </bottom>
      <diagonal/>
    </border>
    <border>
      <left style="thin">
        <color indexed="16"/>
      </left>
      <right style="thin">
        <color indexed="10"/>
      </right>
      <top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9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center" vertical="center" wrapText="1"/>
    </xf>
    <xf numFmtId="49" fontId="2" fillId="3" borderId="1" applyNumberFormat="1" applyFont="1" applyFill="1" applyBorder="1" applyAlignment="1" applyProtection="0">
      <alignment horizontal="center" vertical="center" wrapText="1"/>
    </xf>
    <xf numFmtId="49" fontId="2" fillId="4" borderId="1" applyNumberFormat="1" applyFont="1" applyFill="1" applyBorder="1" applyAlignment="1" applyProtection="0">
      <alignment horizontal="center" vertical="center" wrapText="1"/>
    </xf>
    <xf numFmtId="49" fontId="3" fillId="5" borderId="1" applyNumberFormat="1" applyFont="1" applyFill="1" applyBorder="1" applyAlignment="1" applyProtection="0">
      <alignment horizontal="center" vertical="center" wrapText="1"/>
    </xf>
    <xf numFmtId="0" fontId="4" fillId="6" borderId="2" applyNumberFormat="1" applyFont="1" applyFill="1" applyBorder="1" applyAlignment="1" applyProtection="0">
      <alignment horizontal="center" vertical="center" wrapText="1"/>
    </xf>
    <xf numFmtId="2" fontId="1" fillId="3" borderId="3" applyNumberFormat="1" applyFont="1" applyFill="1" applyBorder="1" applyAlignment="1" applyProtection="0">
      <alignment horizontal="center" vertical="top" wrapText="1"/>
    </xf>
    <xf numFmtId="4" fontId="1" fillId="4" borderId="4" applyNumberFormat="1" applyFont="1" applyFill="1" applyBorder="1" applyAlignment="1" applyProtection="0">
      <alignment horizontal="center" vertical="top" wrapText="1"/>
    </xf>
    <xf numFmtId="2" fontId="1" fillId="4" borderId="4" applyNumberFormat="1" applyFont="1" applyFill="1" applyBorder="1" applyAlignment="1" applyProtection="0">
      <alignment horizontal="center" vertical="center" wrapText="1"/>
    </xf>
    <xf numFmtId="2" fontId="1" fillId="3" borderId="4" applyNumberFormat="1" applyFont="1" applyFill="1" applyBorder="1" applyAlignment="1" applyProtection="0">
      <alignment horizontal="center" vertical="center" wrapText="1"/>
    </xf>
    <xf numFmtId="2" fontId="5" fillId="5" borderId="4" applyNumberFormat="1" applyFont="1" applyFill="1" applyBorder="1" applyAlignment="1" applyProtection="0">
      <alignment horizontal="center" vertical="center" wrapText="1"/>
    </xf>
    <xf numFmtId="0" fontId="4" fillId="6" borderId="5" applyNumberFormat="1" applyFont="1" applyFill="1" applyBorder="1" applyAlignment="1" applyProtection="0">
      <alignment horizontal="center" vertical="center" wrapText="1"/>
    </xf>
    <xf numFmtId="2" fontId="1" fillId="3" borderId="6" applyNumberFormat="1" applyFont="1" applyFill="1" applyBorder="1" applyAlignment="1" applyProtection="0">
      <alignment horizontal="center" vertical="top" wrapText="1"/>
    </xf>
    <xf numFmtId="4" fontId="1" fillId="4" borderId="7" applyNumberFormat="1" applyFont="1" applyFill="1" applyBorder="1" applyAlignment="1" applyProtection="0">
      <alignment horizontal="center" vertical="top" wrapText="1"/>
    </xf>
    <xf numFmtId="2" fontId="1" fillId="4" borderId="7" applyNumberFormat="1" applyFont="1" applyFill="1" applyBorder="1" applyAlignment="1" applyProtection="0">
      <alignment horizontal="center" vertical="center" wrapText="1"/>
    </xf>
    <xf numFmtId="2" fontId="1" fillId="3" borderId="7" applyNumberFormat="1" applyFont="1" applyFill="1" applyBorder="1" applyAlignment="1" applyProtection="0">
      <alignment horizontal="center" vertical="center" wrapText="1"/>
    </xf>
    <xf numFmtId="2" fontId="5" fillId="5" borderId="7" applyNumberFormat="1" applyFont="1" applyFill="1" applyBorder="1" applyAlignment="1" applyProtection="0">
      <alignment horizontal="center" vertical="center" wrapText="1"/>
    </xf>
    <xf numFmtId="2" fontId="5" fillId="5" borderId="7" applyNumberFormat="1" applyFont="1" applyFill="1" applyBorder="1" applyAlignment="1" applyProtection="0">
      <alignment horizontal="center" vertical="top" wrapText="1"/>
    </xf>
    <xf numFmtId="2" fontId="1" fillId="4" borderId="7" applyNumberFormat="1" applyFont="1" applyFill="1" applyBorder="1" applyAlignment="1" applyProtection="0">
      <alignment horizontal="center" vertical="top" wrapText="1"/>
    </xf>
    <xf numFmtId="2" fontId="5" fillId="5" borderId="8" applyNumberFormat="1" applyFont="1" applyFill="1" applyBorder="1" applyAlignment="1" applyProtection="0">
      <alignment horizontal="center" vertical="center" wrapText="1"/>
    </xf>
    <xf numFmtId="49" fontId="6" fillId="7" borderId="5" applyNumberFormat="1" applyFont="1" applyFill="1" applyBorder="1" applyAlignment="1" applyProtection="0">
      <alignment horizontal="center" vertical="center" wrapText="1"/>
    </xf>
    <xf numFmtId="2" fontId="1" fillId="7" borderId="6" applyNumberFormat="1" applyFont="1" applyFill="1" applyBorder="1" applyAlignment="1" applyProtection="0">
      <alignment horizontal="center" vertical="top" wrapText="1"/>
    </xf>
    <xf numFmtId="2" fontId="1" fillId="7" borderId="7" applyNumberFormat="1" applyFont="1" applyFill="1" applyBorder="1" applyAlignment="1" applyProtection="0">
      <alignment horizontal="center" vertical="top" wrapText="1"/>
    </xf>
    <xf numFmtId="4" fontId="1" fillId="7" borderId="7" applyNumberFormat="1" applyFont="1" applyFill="1" applyBorder="1" applyAlignment="1" applyProtection="0">
      <alignment horizontal="center" vertical="top" wrapText="1"/>
    </xf>
    <xf numFmtId="0" fontId="1" fillId="7" borderId="7" applyNumberFormat="1" applyFont="1" applyFill="1" applyBorder="1" applyAlignment="1" applyProtection="0">
      <alignment horizontal="center" vertical="center" wrapText="1"/>
    </xf>
    <xf numFmtId="0" fontId="1" fillId="7" borderId="9" applyNumberFormat="1" applyFont="1" applyFill="1" applyBorder="1" applyAlignment="1" applyProtection="0">
      <alignment horizontal="center" vertical="center" wrapText="1"/>
    </xf>
    <xf numFmtId="0" fontId="7" fillId="7" borderId="10" applyNumberFormat="1" applyFont="1" applyFill="1" applyBorder="1" applyAlignment="1" applyProtection="0">
      <alignment vertical="top" wrapText="1"/>
    </xf>
    <xf numFmtId="49" fontId="6" fillId="8" borderId="5" applyNumberFormat="1" applyFont="1" applyFill="1" applyBorder="1" applyAlignment="1" applyProtection="0">
      <alignment horizontal="center" vertical="center" wrapText="1"/>
    </xf>
    <xf numFmtId="2" fontId="1" borderId="6" applyNumberFormat="1" applyFont="1" applyFill="0" applyBorder="1" applyAlignment="1" applyProtection="0">
      <alignment horizontal="center" vertical="top" wrapText="1"/>
    </xf>
    <xf numFmtId="2" fontId="1" borderId="7" applyNumberFormat="1" applyFont="1" applyFill="0" applyBorder="1" applyAlignment="1" applyProtection="0">
      <alignment horizontal="center" vertical="top" wrapText="1"/>
    </xf>
    <xf numFmtId="4" fontId="1" borderId="7" applyNumberFormat="1" applyFont="1" applyFill="0" applyBorder="1" applyAlignment="1" applyProtection="0">
      <alignment horizontal="center" vertical="top" wrapText="1"/>
    </xf>
    <xf numFmtId="0" fontId="1" borderId="7" applyNumberFormat="1" applyFont="1" applyFill="0" applyBorder="1" applyAlignment="1" applyProtection="0">
      <alignment horizontal="center" vertical="center" wrapText="1"/>
    </xf>
    <xf numFmtId="0" fontId="1" borderId="9" applyNumberFormat="1" applyFont="1" applyFill="0" applyBorder="1" applyAlignment="1" applyProtection="0">
      <alignment horizontal="center" vertical="center" wrapText="1"/>
    </xf>
    <xf numFmtId="49" fontId="4" fillId="4" borderId="5" applyNumberFormat="1" applyFont="1" applyFill="1" applyBorder="1" applyAlignment="1" applyProtection="0">
      <alignment horizontal="center" vertical="center" wrapText="1"/>
    </xf>
    <xf numFmtId="49" fontId="1" fillId="4" borderId="6" applyNumberFormat="1" applyFont="1" applyFill="1" applyBorder="1" applyAlignment="1" applyProtection="0">
      <alignment horizontal="center" vertical="center" wrapText="1"/>
    </xf>
    <xf numFmtId="4" fontId="1" borderId="7" applyNumberFormat="1" applyFont="1" applyFill="0" applyBorder="1" applyAlignment="1" applyProtection="0">
      <alignment horizontal="center" vertical="center" wrapText="1"/>
    </xf>
    <xf numFmtId="49" fontId="4" fillId="3" borderId="11" applyNumberFormat="1" applyFont="1" applyFill="1" applyBorder="1" applyAlignment="1" applyProtection="0">
      <alignment horizontal="center" vertical="center" wrapText="1"/>
    </xf>
    <xf numFmtId="49" fontId="1" fillId="3" borderId="12" applyNumberFormat="1" applyFont="1" applyFill="1" applyBorder="1" applyAlignment="1" applyProtection="0">
      <alignment horizontal="center" vertical="center" wrapText="1"/>
    </xf>
    <xf numFmtId="2" fontId="1" borderId="8" applyNumberFormat="1" applyFont="1" applyFill="0" applyBorder="1" applyAlignment="1" applyProtection="0">
      <alignment horizontal="center" vertical="center" wrapText="1"/>
    </xf>
    <xf numFmtId="4" fontId="1" borderId="8" applyNumberFormat="1" applyFont="1" applyFill="0" applyBorder="1" applyAlignment="1" applyProtection="0">
      <alignment horizontal="center" vertical="center" wrapText="1"/>
    </xf>
    <xf numFmtId="0" fontId="1" borderId="13" applyNumberFormat="1" applyFont="1" applyFill="0" applyBorder="1" applyAlignment="1" applyProtection="0">
      <alignment horizontal="center" vertical="center" wrapText="1"/>
    </xf>
    <xf numFmtId="49" fontId="4" fillId="7" borderId="10" applyNumberFormat="1" applyFont="1" applyFill="1" applyBorder="1" applyAlignment="1" applyProtection="0">
      <alignment horizontal="center" vertical="center" wrapText="1"/>
    </xf>
    <xf numFmtId="2" fontId="1" fillId="7" borderId="10" applyNumberFormat="1" applyFont="1" applyFill="1" applyBorder="1" applyAlignment="1" applyProtection="0">
      <alignment horizontal="center" vertical="center" wrapText="1"/>
    </xf>
    <xf numFmtId="4" fontId="1" fillId="7" borderId="10" applyNumberFormat="1" applyFont="1" applyFill="1" applyBorder="1" applyAlignment="1" applyProtection="0">
      <alignment horizontal="center" vertical="center" wrapText="1"/>
    </xf>
    <xf numFmtId="0" fontId="1" fillId="7" borderId="10" applyNumberFormat="1" applyFont="1" applyFill="1" applyBorder="1" applyAlignment="1" applyProtection="0">
      <alignment horizontal="center" vertical="center" wrapText="1"/>
    </xf>
    <xf numFmtId="0" fontId="3" fillId="7" borderId="10" applyNumberFormat="0" applyFont="1" applyFill="1" applyBorder="1" applyAlignment="1" applyProtection="0">
      <alignment horizontal="center" vertical="center" wrapText="1"/>
    </xf>
    <xf numFmtId="49" fontId="6" fillId="8" borderId="14" applyNumberFormat="1" applyFont="1" applyFill="1" applyBorder="1" applyAlignment="1" applyProtection="0">
      <alignment horizontal="center" vertical="center" wrapText="1"/>
    </xf>
    <xf numFmtId="49" fontId="4" fillId="6" borderId="15" applyNumberFormat="1" applyFont="1" applyFill="1" applyBorder="1" applyAlignment="1" applyProtection="0">
      <alignment horizontal="center" vertical="center" wrapText="1"/>
    </xf>
    <xf numFmtId="49" fontId="4" fillId="6" borderId="16" applyNumberFormat="1" applyFont="1" applyFill="1" applyBorder="1" applyAlignment="1" applyProtection="0">
      <alignment horizontal="center" vertical="center" wrapText="1"/>
    </xf>
    <xf numFmtId="0" fontId="1" borderId="16" applyNumberFormat="1" applyFont="1" applyFill="0" applyBorder="1" applyAlignment="1" applyProtection="0">
      <alignment horizontal="center" vertical="center" wrapText="1"/>
    </xf>
    <xf numFmtId="0" fontId="1" borderId="17" applyNumberFormat="1" applyFont="1" applyFill="0" applyBorder="1" applyAlignment="1" applyProtection="0">
      <alignment horizontal="center" vertical="center" wrapText="1"/>
    </xf>
    <xf numFmtId="0" fontId="7" fillId="7" borderId="10" applyNumberFormat="0" applyFont="1" applyFill="1" applyBorder="1" applyAlignment="1" applyProtection="0">
      <alignment horizontal="center" vertical="center" wrapText="1"/>
    </xf>
    <xf numFmtId="2" fontId="1" fillId="4" borderId="6" applyNumberFormat="1" applyFont="1" applyFill="1" applyBorder="1" applyAlignment="1" applyProtection="0">
      <alignment horizontal="center" vertical="center" wrapText="1"/>
    </xf>
    <xf numFmtId="4" fontId="1" fillId="4" borderId="7" applyNumberFormat="1" applyFont="1" applyFill="1" applyBorder="1" applyAlignment="1" applyProtection="0">
      <alignment horizontal="center" vertical="center" wrapText="1"/>
    </xf>
    <xf numFmtId="0" fontId="7" fillId="7" borderId="10" applyNumberFormat="1" applyFont="1" applyFill="1" applyBorder="1" applyAlignment="1" applyProtection="0">
      <alignment horizontal="center" vertical="center" wrapText="1"/>
    </xf>
    <xf numFmtId="2" fontId="1" fillId="3" borderId="12" applyNumberFormat="1" applyFont="1" applyFill="1" applyBorder="1" applyAlignment="1" applyProtection="0">
      <alignment horizontal="center" vertical="center" wrapText="1"/>
    </xf>
    <xf numFmtId="2" fontId="1" fillId="3" borderId="8" applyNumberFormat="1" applyFont="1" applyFill="1" applyBorder="1" applyAlignment="1" applyProtection="0">
      <alignment horizontal="center" vertical="center" wrapText="1"/>
    </xf>
    <xf numFmtId="4" fontId="1" fillId="3" borderId="8" applyNumberFormat="1" applyFont="1" applyFill="1" applyBorder="1" applyAlignment="1" applyProtection="0">
      <alignment horizontal="center" vertical="center" wrapText="1"/>
    </xf>
    <xf numFmtId="0" fontId="1" borderId="8" applyNumberFormat="1" applyFont="1" applyFill="0" applyBorder="1" applyAlignment="1" applyProtection="0">
      <alignment horizontal="center" vertical="center" wrapText="1"/>
    </xf>
    <xf numFmtId="0" fontId="6" fillId="7" borderId="10" applyNumberFormat="1" applyFont="1" applyFill="1" applyBorder="1" applyAlignment="1" applyProtection="0">
      <alignment horizontal="center" vertical="center" wrapText="1"/>
    </xf>
    <xf numFmtId="2" fontId="0" fillId="7" borderId="10" applyNumberFormat="1" applyFont="1" applyFill="1" applyBorder="1" applyAlignment="1" applyProtection="0">
      <alignment horizontal="center" vertical="top" wrapText="1"/>
    </xf>
    <xf numFmtId="4" fontId="0" fillId="7" borderId="10" applyNumberFormat="1" applyFont="1" applyFill="1" applyBorder="1" applyAlignment="1" applyProtection="0">
      <alignment horizontal="center" vertical="top" wrapText="1"/>
    </xf>
    <xf numFmtId="0" fontId="0" fillId="7" borderId="10" applyNumberFormat="1" applyFont="1" applyFill="1" applyBorder="1" applyAlignment="1" applyProtection="0">
      <alignment horizontal="center" vertical="center" wrapText="1"/>
    </xf>
    <xf numFmtId="0" fontId="0" borderId="16" applyNumberFormat="1" applyFont="1" applyFill="0" applyBorder="1" applyAlignment="1" applyProtection="0">
      <alignment horizontal="center" vertical="center" wrapText="1"/>
    </xf>
    <xf numFmtId="0" fontId="0" borderId="17" applyNumberFormat="1" applyFont="1" applyFill="0" applyBorder="1" applyAlignment="1" applyProtection="0">
      <alignment horizontal="center" vertical="center" wrapText="1"/>
    </xf>
    <xf numFmtId="0" fontId="0" borderId="7" applyNumberFormat="1" applyFont="1" applyFill="0" applyBorder="1" applyAlignment="1" applyProtection="0">
      <alignment horizontal="center" vertical="center" wrapText="1"/>
    </xf>
    <xf numFmtId="0" fontId="0" borderId="9" applyNumberFormat="1" applyFont="1" applyFill="0" applyBorder="1" applyAlignment="1" applyProtection="0">
      <alignment horizontal="center" vertical="center" wrapText="1"/>
    </xf>
    <xf numFmtId="0" fontId="0" borderId="8" applyNumberFormat="1" applyFont="1" applyFill="0" applyBorder="1" applyAlignment="1" applyProtection="0">
      <alignment horizontal="center" vertical="center" wrapText="1"/>
    </xf>
    <xf numFmtId="0" fontId="0" borderId="13" applyNumberFormat="1" applyFont="1" applyFill="0" applyBorder="1" applyAlignment="1" applyProtection="0">
      <alignment horizontal="center" vertical="center" wrapText="1"/>
    </xf>
    <xf numFmtId="49" fontId="2" fillId="2" borderId="18" applyNumberFormat="1" applyFont="1" applyFill="1" applyBorder="1" applyAlignment="1" applyProtection="0">
      <alignment horizontal="center" vertical="center" wrapText="1"/>
    </xf>
    <xf numFmtId="49" fontId="2" fillId="3" borderId="19" applyNumberFormat="1" applyFont="1" applyFill="1" applyBorder="1" applyAlignment="1" applyProtection="0">
      <alignment horizontal="center" vertical="center" wrapText="1"/>
    </xf>
    <xf numFmtId="49" fontId="2" fillId="4" borderId="20" applyNumberFormat="1" applyFont="1" applyFill="1" applyBorder="1" applyAlignment="1" applyProtection="0">
      <alignment horizontal="center" vertical="center" wrapText="1"/>
    </xf>
    <xf numFmtId="49" fontId="2" fillId="3" borderId="20" applyNumberFormat="1" applyFont="1" applyFill="1" applyBorder="1" applyAlignment="1" applyProtection="0">
      <alignment horizontal="center" vertical="center" wrapText="1"/>
    </xf>
    <xf numFmtId="49" fontId="3" fillId="5" borderId="20" applyNumberFormat="1" applyFont="1" applyFill="1" applyBorder="1" applyAlignment="1" applyProtection="0">
      <alignment horizontal="center" vertical="center" wrapText="1"/>
    </xf>
    <xf numFmtId="0" fontId="4" fillId="6" borderId="11" applyNumberFormat="1" applyFont="1" applyFill="1" applyBorder="1" applyAlignment="1" applyProtection="0">
      <alignment horizontal="center" vertical="center" wrapText="1"/>
    </xf>
    <xf numFmtId="2" fontId="1" fillId="3" borderId="12" applyNumberFormat="1" applyFont="1" applyFill="1" applyBorder="1" applyAlignment="1" applyProtection="0">
      <alignment horizontal="center" vertical="top" wrapText="1"/>
    </xf>
    <xf numFmtId="2" fontId="1" fillId="4" borderId="8" applyNumberFormat="1" applyFont="1" applyFill="1" applyBorder="1" applyAlignment="1" applyProtection="0">
      <alignment horizontal="center" vertical="top" wrapText="1"/>
    </xf>
    <xf numFmtId="2" fontId="1" fillId="4" borderId="8" applyNumberFormat="1" applyFont="1" applyFill="1" applyBorder="1" applyAlignment="1" applyProtection="0">
      <alignment horizontal="center" vertical="center" wrapText="1"/>
    </xf>
    <xf numFmtId="0" fontId="4" fillId="7" borderId="10" applyNumberFormat="1" applyFont="1" applyFill="1" applyBorder="1" applyAlignment="1" applyProtection="0">
      <alignment horizontal="center" vertical="center" wrapText="1"/>
    </xf>
    <xf numFmtId="2" fontId="1" fillId="7" borderId="10" applyNumberFormat="1" applyFont="1" applyFill="1" applyBorder="1" applyAlignment="1" applyProtection="0">
      <alignment horizontal="center" vertical="top" wrapText="1"/>
    </xf>
    <xf numFmtId="4" fontId="1" fillId="7" borderId="10" applyNumberFormat="1" applyFont="1" applyFill="1" applyBorder="1" applyAlignment="1" applyProtection="0">
      <alignment horizontal="center" vertical="top" wrapText="1"/>
    </xf>
    <xf numFmtId="2" fontId="1" borderId="15" applyNumberFormat="1" applyFont="1" applyFill="0" applyBorder="1" applyAlignment="1" applyProtection="0">
      <alignment horizontal="center" vertical="top" wrapText="1"/>
    </xf>
    <xf numFmtId="2" fontId="1" borderId="16" applyNumberFormat="1" applyFont="1" applyFill="0" applyBorder="1" applyAlignment="1" applyProtection="0">
      <alignment horizontal="center" vertical="top" wrapText="1"/>
    </xf>
    <xf numFmtId="4" fontId="1" borderId="16" applyNumberFormat="1" applyFont="1" applyFill="0" applyBorder="1" applyAlignment="1" applyProtection="0">
      <alignment horizontal="center" vertical="top" wrapText="1"/>
    </xf>
    <xf numFmtId="0" fontId="1" borderId="7" applyNumberFormat="0" applyFont="1" applyFill="0" applyBorder="1" applyAlignment="1" applyProtection="0">
      <alignment horizontal="center" vertical="center" wrapText="1"/>
    </xf>
    <xf numFmtId="0" fontId="1" borderId="8" applyNumberFormat="0" applyFont="1" applyFill="0" applyBorder="1" applyAlignment="1" applyProtection="0">
      <alignment horizontal="center" vertical="center" wrapText="1"/>
    </xf>
    <xf numFmtId="0" fontId="1" fillId="3" borderId="7" applyNumberFormat="1" applyFont="1" applyFill="1" applyBorder="1" applyAlignment="1" applyProtection="0">
      <alignment horizontal="center" vertical="center" wrapText="1"/>
    </xf>
    <xf numFmtId="0" fontId="1" fillId="3" borderId="8" applyNumberFormat="1" applyFont="1" applyFill="1" applyBorder="1" applyAlignment="1" applyProtection="0">
      <alignment horizontal="center" vertical="center" wrapText="1"/>
    </xf>
    <xf numFmtId="0" fontId="5" fillId="7" borderId="10" applyNumberFormat="0" applyFont="1" applyFill="1" applyBorder="1" applyAlignment="1" applyProtection="0">
      <alignment horizontal="center" vertical="top" wrapText="1"/>
    </xf>
    <xf numFmtId="0" fontId="8" fillId="7" borderId="10" applyNumberFormat="0" applyFont="1" applyFill="1" applyBorder="1" applyAlignment="1" applyProtection="0">
      <alignment horizontal="center" vertical="center" wrapText="1"/>
    </xf>
    <xf numFmtId="0" fontId="5" fillId="7" borderId="10" applyNumberFormat="0" applyFont="1" applyFill="1" applyBorder="1" applyAlignment="1" applyProtection="0">
      <alignment horizontal="center" vertical="center" wrapText="1"/>
    </xf>
    <xf numFmtId="0" fontId="0" borderId="7" applyNumberFormat="0" applyFont="1" applyFill="0" applyBorder="1" applyAlignment="1" applyProtection="0">
      <alignment horizontal="center" vertical="center" wrapText="1"/>
    </xf>
    <xf numFmtId="0" fontId="0" borderId="8" applyNumberFormat="0" applyFont="1" applyFill="0" applyBorder="1" applyAlignment="1" applyProtection="0">
      <alignment horizontal="center" vertical="center" wrapText="1"/>
    </xf>
    <xf numFmtId="2" fontId="8" fillId="5" borderId="7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fff4f4"/>
      <rgbColor rgb="ffdfeff8"/>
      <rgbColor rgb="fffefefe"/>
      <rgbColor rgb="ff165778"/>
      <rgbColor rgb="ffdbdbdb"/>
      <rgbColor rgb="ff3f3f3f"/>
      <rgbColor rgb="ffffaeae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905"/>
  <sheetViews>
    <sheetView workbookViewId="0" showGridLines="0" defaultGridColor="1">
      <pane topLeftCell="B1" xSplit="1" ySplit="0" activePane="topRight" state="frozen"/>
    </sheetView>
  </sheetViews>
  <sheetFormatPr defaultColWidth="16.3333" defaultRowHeight="18" customHeight="1" outlineLevelRow="0" outlineLevelCol="0"/>
  <cols>
    <col min="1" max="1" width="15.1719" style="1" customWidth="1"/>
    <col min="2" max="2" width="11.1719" style="1" customWidth="1"/>
    <col min="3" max="3" width="11.1719" style="1" customWidth="1"/>
    <col min="4" max="4" width="11.1719" style="1" customWidth="1"/>
    <col min="5" max="5" width="11.1719" style="1" customWidth="1"/>
    <col min="6" max="6" width="11.1719" style="1" customWidth="1"/>
    <col min="7" max="7" width="11.1719" style="1" customWidth="1"/>
    <col min="8" max="8" width="11.1719" style="1" customWidth="1"/>
    <col min="9" max="9" width="11.1719" style="1" customWidth="1"/>
    <col min="10" max="256" width="16.3516" style="1" customWidth="1"/>
  </cols>
  <sheetData>
    <row r="1" ht="48.15" customHeight="1">
      <c r="A1" t="s" s="2">
        <v>0</v>
      </c>
      <c r="B1" t="s" s="3">
        <v>1</v>
      </c>
      <c r="C1" t="s" s="4">
        <v>2</v>
      </c>
      <c r="D1" t="s" s="4">
        <v>3</v>
      </c>
      <c r="E1" t="s" s="4">
        <v>4</v>
      </c>
      <c r="F1" t="s" s="3">
        <v>5</v>
      </c>
      <c r="G1" t="s" s="3">
        <v>6</v>
      </c>
      <c r="H1" t="s" s="3">
        <v>7</v>
      </c>
      <c r="I1" t="s" s="5">
        <v>8</v>
      </c>
    </row>
    <row r="2" ht="23.15" customHeight="1">
      <c r="A2" s="6">
        <v>1976</v>
      </c>
      <c r="B2" s="7">
        <v>24.43410526315789</v>
      </c>
      <c r="C2" s="8">
        <v>24.7038144329897</v>
      </c>
      <c r="D2" s="9">
        <f>C2-25.09</f>
        <v>-0.3861855670103047</v>
      </c>
      <c r="E2" s="9"/>
      <c r="F2" s="10"/>
      <c r="G2" s="10">
        <v>-0.52</v>
      </c>
      <c r="H2" s="10"/>
      <c r="I2" s="11">
        <v>51.74</v>
      </c>
    </row>
    <row r="3" ht="22.35" customHeight="1">
      <c r="A3" s="12">
        <v>1977</v>
      </c>
      <c r="B3" s="13">
        <v>25.27444444444444</v>
      </c>
      <c r="C3" s="14">
        <v>25.36509999999999</v>
      </c>
      <c r="D3" s="15">
        <f>C3-25.09</f>
        <v>0.2750999999999948</v>
      </c>
      <c r="E3" s="15">
        <f>C3-C2</f>
        <v>0.6612855670102995</v>
      </c>
      <c r="F3" s="16">
        <f>B3-B2</f>
        <v>0.8403391812865486</v>
      </c>
      <c r="G3" s="16">
        <v>0.17</v>
      </c>
      <c r="H3" s="16">
        <f>G3-G2</f>
        <v>0.6900000000000001</v>
      </c>
      <c r="I3" s="17">
        <v>0</v>
      </c>
    </row>
    <row r="4" ht="22.35" customHeight="1">
      <c r="A4" s="12">
        <v>1978</v>
      </c>
      <c r="B4" s="13">
        <v>24.77742574257426</v>
      </c>
      <c r="C4" s="14">
        <v>24.86323529411764</v>
      </c>
      <c r="D4" s="15">
        <f>C4-25.09</f>
        <v>-0.2267647058823599</v>
      </c>
      <c r="E4" s="15">
        <f>C4-C3</f>
        <v>-0.5018647058823547</v>
      </c>
      <c r="F4" s="16">
        <f>B4-B3</f>
        <v>-0.4970187018701822</v>
      </c>
      <c r="G4" s="16">
        <v>-0.5</v>
      </c>
      <c r="H4" s="16">
        <f>G4-G3</f>
        <v>-0.67</v>
      </c>
      <c r="I4" s="17">
        <v>51.26</v>
      </c>
    </row>
    <row r="5" ht="22.35" customHeight="1">
      <c r="A5" s="12">
        <v>1979</v>
      </c>
      <c r="B5" s="13">
        <v>25.3792</v>
      </c>
      <c r="C5" s="14">
        <v>25.35801980198021</v>
      </c>
      <c r="D5" s="15">
        <f>C5-25.09</f>
        <v>0.2680198019802056</v>
      </c>
      <c r="E5" s="15">
        <f>C5-C4</f>
        <v>0.4947845078625654</v>
      </c>
      <c r="F5" s="16">
        <f>B5-B4</f>
        <v>0.6017742574257419</v>
      </c>
      <c r="G5" s="16">
        <v>0.43</v>
      </c>
      <c r="H5" s="16">
        <f>G5-G4</f>
        <v>0.9299999999999999</v>
      </c>
      <c r="I5" s="17">
        <v>-16.96</v>
      </c>
    </row>
    <row r="6" ht="22.35" customHeight="1">
      <c r="A6" s="12">
        <v>1980</v>
      </c>
      <c r="B6" s="13">
        <v>25.81360000000002</v>
      </c>
      <c r="C6" s="14">
        <v>25.85450980392156</v>
      </c>
      <c r="D6" s="15">
        <f>C6-25.09</f>
        <v>0.7645098039215625</v>
      </c>
      <c r="E6" s="15">
        <f>C6-C5</f>
        <v>0.496490001941357</v>
      </c>
      <c r="F6" s="16">
        <f>B6-B5</f>
        <v>0.4344000000000143</v>
      </c>
      <c r="G6" s="16">
        <v>0.93</v>
      </c>
      <c r="H6" s="16">
        <f>G6-G5</f>
        <v>0.5</v>
      </c>
      <c r="I6" s="17">
        <v>-37.63</v>
      </c>
    </row>
    <row r="7" ht="22.35" customHeight="1">
      <c r="A7" s="12">
        <v>1981</v>
      </c>
      <c r="B7" s="13">
        <v>25.4152427184466</v>
      </c>
      <c r="C7" s="14">
        <v>25.40355769230769</v>
      </c>
      <c r="D7" s="15">
        <f>C7-25.09</f>
        <v>0.3135576923076897</v>
      </c>
      <c r="E7" s="15">
        <f>C7-C6</f>
        <v>-0.4509521116138728</v>
      </c>
      <c r="F7" s="16">
        <f>B7-B6</f>
        <v>-0.3983572815534124</v>
      </c>
      <c r="G7" s="16">
        <v>0.17</v>
      </c>
      <c r="H7" s="16">
        <f>G7-G6</f>
        <v>-0.76</v>
      </c>
      <c r="I7" s="17">
        <v>65.72</v>
      </c>
    </row>
    <row r="8" ht="22.35" customHeight="1">
      <c r="A8" s="12">
        <v>1982</v>
      </c>
      <c r="B8" s="13">
        <v>25.62049504950495</v>
      </c>
      <c r="C8" s="14">
        <v>25.61392156862745</v>
      </c>
      <c r="D8" s="15">
        <f>C8-25.09</f>
        <v>0.523921568627447</v>
      </c>
      <c r="E8" s="15">
        <f>C8-C7</f>
        <v>0.2103638763197573</v>
      </c>
      <c r="F8" s="16">
        <f>B8-B7</f>
        <v>0.2052523310583467</v>
      </c>
      <c r="G8" s="16">
        <v>0.21</v>
      </c>
      <c r="H8" s="16">
        <f>G8-G7</f>
        <v>0.03999999999999998</v>
      </c>
      <c r="I8" s="18">
        <v>-53.65</v>
      </c>
    </row>
    <row r="9" ht="22.35" customHeight="1">
      <c r="A9" s="12">
        <v>1983</v>
      </c>
      <c r="B9" s="13">
        <v>25.30921568627453</v>
      </c>
      <c r="C9" s="14">
        <v>25.28932038834952</v>
      </c>
      <c r="D9" s="15">
        <f>C9-25.09</f>
        <v>0.1993203883495198</v>
      </c>
      <c r="E9" s="15">
        <f>C9-C8</f>
        <v>-0.3246011802779272</v>
      </c>
      <c r="F9" s="16">
        <f>B9-B8</f>
        <v>-0.3112793632304225</v>
      </c>
      <c r="G9" s="16">
        <v>0.15</v>
      </c>
      <c r="H9" s="16">
        <f>G9-G8</f>
        <v>-0.06</v>
      </c>
      <c r="I9" s="18">
        <v>29.73</v>
      </c>
    </row>
    <row r="10" ht="22.35" customHeight="1">
      <c r="A10" s="12">
        <v>1984</v>
      </c>
      <c r="B10" s="13">
        <v>24.63979591836734</v>
      </c>
      <c r="C10" s="14">
        <v>24.60737373737374</v>
      </c>
      <c r="D10" s="15">
        <f>C10-25.09</f>
        <v>-0.4826262626262618</v>
      </c>
      <c r="E10" s="15">
        <f>C10-C9</f>
        <v>-0.6819466509757817</v>
      </c>
      <c r="F10" s="16">
        <f>B10-B9</f>
        <v>-0.6694197679071827</v>
      </c>
      <c r="G10" s="16">
        <v>-0.46</v>
      </c>
      <c r="H10" s="16">
        <f>G10-G9</f>
        <v>-0.61</v>
      </c>
      <c r="I10" s="18">
        <v>88.84</v>
      </c>
    </row>
    <row r="11" ht="22.35" customHeight="1">
      <c r="A11" s="12">
        <v>1985</v>
      </c>
      <c r="B11" s="13">
        <v>25.21861386138614</v>
      </c>
      <c r="C11" s="14">
        <v>25.39990196078432</v>
      </c>
      <c r="D11" s="15">
        <f>C11-25.09</f>
        <v>0.3099019607843232</v>
      </c>
      <c r="E11" s="15">
        <f>C11-C10</f>
        <v>0.792528223410585</v>
      </c>
      <c r="F11" s="16">
        <f>B11-B10</f>
        <v>0.5788179430187945</v>
      </c>
      <c r="G11" s="16">
        <v>0.3</v>
      </c>
      <c r="H11" s="16">
        <f>G11-G10</f>
        <v>0.76</v>
      </c>
      <c r="I11" s="18">
        <v>-64.58</v>
      </c>
    </row>
    <row r="12" ht="22.35" customHeight="1">
      <c r="A12" s="12">
        <v>1986</v>
      </c>
      <c r="B12" s="13">
        <v>24.78626262626262</v>
      </c>
      <c r="C12" s="14">
        <v>25.05882352941178</v>
      </c>
      <c r="D12" s="15">
        <f>C12-25.09</f>
        <v>-0.03117647058822115</v>
      </c>
      <c r="E12" s="15">
        <f>C12-C11</f>
        <v>-0.3410784313725443</v>
      </c>
      <c r="F12" s="16">
        <f>B12-B11</f>
        <v>-0.4323512351235159</v>
      </c>
      <c r="G12" s="16">
        <v>0.17</v>
      </c>
      <c r="H12" s="16">
        <f>G12-G11</f>
        <v>-0.13</v>
      </c>
      <c r="I12" s="18">
        <v>-79.45</v>
      </c>
    </row>
    <row r="13" ht="22.35" customHeight="1">
      <c r="A13" s="12">
        <v>1987</v>
      </c>
      <c r="B13" s="13">
        <v>24.99742268041238</v>
      </c>
      <c r="C13" s="14">
        <v>25.15000000000001</v>
      </c>
      <c r="D13" s="15">
        <f>C13-25.09</f>
        <v>0.06000000000001293</v>
      </c>
      <c r="E13" s="15">
        <f>C13-C12</f>
        <v>0.09117647058823408</v>
      </c>
      <c r="F13" s="16">
        <f>B13-B12</f>
        <v>0.211160054149758</v>
      </c>
      <c r="G13" s="16">
        <v>0.12</v>
      </c>
      <c r="H13" s="16">
        <f>G13-G12</f>
        <v>-0.05000000000000002</v>
      </c>
      <c r="I13" s="17">
        <v>-12.6</v>
      </c>
    </row>
    <row r="14" ht="22.35" customHeight="1">
      <c r="A14" s="12">
        <v>1988</v>
      </c>
      <c r="B14" s="13">
        <v>25.77769230769231</v>
      </c>
      <c r="C14" s="14">
        <v>25.81970873786408</v>
      </c>
      <c r="D14" s="15">
        <f>C14-25.09</f>
        <v>0.7297087378640761</v>
      </c>
      <c r="E14" s="15">
        <f>C14-C13</f>
        <v>0.6697087378640632</v>
      </c>
      <c r="F14" s="16">
        <f>B14-B13</f>
        <v>0.7802696272799245</v>
      </c>
      <c r="G14" s="16">
        <v>0.64</v>
      </c>
      <c r="H14" s="16">
        <f>G14-G13</f>
        <v>0.52</v>
      </c>
      <c r="I14" s="17">
        <v>-7.85</v>
      </c>
    </row>
    <row r="15" ht="22.35" customHeight="1">
      <c r="A15" s="12">
        <v>1989</v>
      </c>
      <c r="B15" s="13">
        <v>24.98425742574256</v>
      </c>
      <c r="C15" s="14">
        <v>25.01803921568628</v>
      </c>
      <c r="D15" s="15">
        <f>C15-25.09</f>
        <v>-0.07196078431372399</v>
      </c>
      <c r="E15" s="15">
        <f>C15-C14</f>
        <v>-0.8016695221778001</v>
      </c>
      <c r="F15" s="16">
        <f>B15-B14</f>
        <v>-0.793434881949743</v>
      </c>
      <c r="G15" s="16">
        <v>-0.23</v>
      </c>
      <c r="H15" s="16">
        <f>G15-G14</f>
        <v>-0.87</v>
      </c>
      <c r="I15" s="18">
        <v>12.5</v>
      </c>
    </row>
    <row r="16" ht="22.35" customHeight="1">
      <c r="A16" s="12">
        <v>1990</v>
      </c>
      <c r="B16" s="13">
        <v>25.17841584158416</v>
      </c>
      <c r="C16" s="14">
        <v>25.2869</v>
      </c>
      <c r="D16" s="15">
        <f>C16-25.09</f>
        <v>0.1968999999999994</v>
      </c>
      <c r="E16" s="15">
        <f>C16-C15</f>
        <v>0.2688607843137234</v>
      </c>
      <c r="F16" s="16">
        <f>B16-B15</f>
        <v>0.1941584158415992</v>
      </c>
      <c r="G16" s="16">
        <v>0.37</v>
      </c>
      <c r="H16" s="16">
        <f>G16-G15</f>
        <v>0.6</v>
      </c>
      <c r="I16" s="18">
        <v>-49.64</v>
      </c>
    </row>
    <row r="17" ht="22.35" customHeight="1">
      <c r="A17" s="12">
        <v>1991</v>
      </c>
      <c r="B17" s="13">
        <v>25.57702970297029</v>
      </c>
      <c r="C17" s="14">
        <v>25.68999999999999</v>
      </c>
      <c r="D17" s="15">
        <f>C17-25.09</f>
        <v>0.5999999999999908</v>
      </c>
      <c r="E17" s="15">
        <f>C17-C16</f>
        <v>0.4030999999999914</v>
      </c>
      <c r="F17" s="16">
        <f>B17-B16</f>
        <v>0.3986138613861279</v>
      </c>
      <c r="G17" s="16">
        <v>0.71</v>
      </c>
      <c r="H17" s="16">
        <f>G17-G16</f>
        <v>0.34</v>
      </c>
      <c r="I17" s="18">
        <v>-1.13</v>
      </c>
    </row>
    <row r="18" ht="22.35" customHeight="1">
      <c r="A18" s="12">
        <v>1992</v>
      </c>
      <c r="B18" s="13">
        <v>24.8059405940594</v>
      </c>
      <c r="C18" s="14">
        <v>24.84777777777778</v>
      </c>
      <c r="D18" s="15">
        <f>C18-25.09</f>
        <v>-0.2422222222222175</v>
      </c>
      <c r="E18" s="15">
        <f>C18-C17</f>
        <v>-0.8422222222222082</v>
      </c>
      <c r="F18" s="16">
        <f>B18-B17</f>
        <v>-0.7710891089108927</v>
      </c>
      <c r="G18" s="16">
        <v>-0.14</v>
      </c>
      <c r="H18" s="16">
        <f>G18-G17</f>
        <v>-0.85</v>
      </c>
      <c r="I18" s="18">
        <v>-11.3</v>
      </c>
    </row>
    <row r="19" ht="22.35" customHeight="1">
      <c r="A19" s="12">
        <v>1993</v>
      </c>
      <c r="B19" s="13">
        <v>25.25980392156864</v>
      </c>
      <c r="C19" s="14">
        <v>25.31</v>
      </c>
      <c r="D19" s="15">
        <f>C19-25.09</f>
        <v>0.2200000000000024</v>
      </c>
      <c r="E19" s="15">
        <f>C19-C18</f>
        <v>0.4622222222222199</v>
      </c>
      <c r="F19" s="16">
        <f>B19-B18</f>
        <v>0.4538633275092394</v>
      </c>
      <c r="G19" s="16">
        <v>0.07000000000000001</v>
      </c>
      <c r="H19" s="16">
        <f>G19-G18</f>
        <v>0.21</v>
      </c>
      <c r="I19" s="18">
        <v>21.19</v>
      </c>
    </row>
    <row r="20" ht="22.35" customHeight="1">
      <c r="A20" s="12">
        <v>1994</v>
      </c>
      <c r="B20" s="13">
        <v>25.87340206185567</v>
      </c>
      <c r="C20" s="14">
        <v>25.90540816326531</v>
      </c>
      <c r="D20" s="15">
        <f>C20-25.09</f>
        <v>0.8154081632653067</v>
      </c>
      <c r="E20" s="15">
        <f>C20-C19</f>
        <v>0.5954081632653043</v>
      </c>
      <c r="F20" s="16">
        <f>B20-B19</f>
        <v>0.6135981402870314</v>
      </c>
      <c r="G20" s="16">
        <v>0.65</v>
      </c>
      <c r="H20" s="16">
        <f>G20-G19</f>
        <v>0.5800000000000001</v>
      </c>
      <c r="I20" s="18">
        <v>-126.62</v>
      </c>
    </row>
    <row r="21" ht="22.35" customHeight="1">
      <c r="A21" s="12">
        <v>1995</v>
      </c>
      <c r="B21" s="13">
        <v>25.24919191919192</v>
      </c>
      <c r="C21" s="14">
        <v>25.28333333333332</v>
      </c>
      <c r="D21" s="15">
        <f>C21-25.09</f>
        <v>0.1933333333333245</v>
      </c>
      <c r="E21" s="15">
        <f>C21-C20</f>
        <v>-0.6220748299319823</v>
      </c>
      <c r="F21" s="16">
        <f>B21-B20</f>
        <v>-0.624210142663749</v>
      </c>
      <c r="G21" s="16">
        <v>-0.05</v>
      </c>
      <c r="H21" s="16">
        <f>G21-G20</f>
        <v>-0.7000000000000001</v>
      </c>
      <c r="I21" s="18">
        <v>55.72</v>
      </c>
    </row>
    <row r="22" ht="22.35" customHeight="1">
      <c r="A22" s="12">
        <v>1996</v>
      </c>
      <c r="B22" s="13">
        <v>25.53683673469387</v>
      </c>
      <c r="C22" s="14">
        <v>25.45431578947369</v>
      </c>
      <c r="D22" s="15">
        <f>C22-25.09</f>
        <v>0.3643157894736859</v>
      </c>
      <c r="E22" s="15">
        <f>C22-C21</f>
        <v>0.1709824561403614</v>
      </c>
      <c r="F22" s="16">
        <f>B22-B21</f>
        <v>0.287644815501956</v>
      </c>
      <c r="G22" s="16">
        <v>0.63</v>
      </c>
      <c r="H22" s="16">
        <f>G22-G21</f>
        <v>0.68</v>
      </c>
      <c r="I22" s="18">
        <v>-4.02</v>
      </c>
    </row>
    <row r="23" ht="22.35" customHeight="1">
      <c r="A23" s="12">
        <v>1997</v>
      </c>
      <c r="B23" s="13">
        <v>25.36425742574259</v>
      </c>
      <c r="C23" s="14">
        <v>25.0067032967033</v>
      </c>
      <c r="D23" s="15">
        <f>C23-25.09</f>
        <v>-0.08329670329670336</v>
      </c>
      <c r="E23" s="15">
        <f>C23-C22</f>
        <v>-0.4476124927703893</v>
      </c>
      <c r="F23" s="16">
        <f>B23-B22</f>
        <v>-0.1725793089512884</v>
      </c>
      <c r="G23" s="16">
        <v>0.24</v>
      </c>
      <c r="H23" s="16">
        <f>G23-G22</f>
        <v>-0.39</v>
      </c>
      <c r="I23" s="18">
        <v>46.15</v>
      </c>
    </row>
    <row r="24" ht="22.35" customHeight="1">
      <c r="A24" s="12">
        <v>1998</v>
      </c>
      <c r="B24" s="13">
        <v>25.46979591836735</v>
      </c>
      <c r="C24" s="14">
        <v>25.47347368421052</v>
      </c>
      <c r="D24" s="15">
        <f>C24-25.09</f>
        <v>0.3834736842105215</v>
      </c>
      <c r="E24" s="15">
        <f>C24-C23</f>
        <v>0.4667703875072249</v>
      </c>
      <c r="F24" s="16">
        <f>B24-B23</f>
        <v>0.1055384926247598</v>
      </c>
      <c r="G24" s="16">
        <v>0.65</v>
      </c>
      <c r="H24" s="16">
        <f>G24-G23</f>
        <v>0.41</v>
      </c>
      <c r="I24" s="18">
        <v>84.67</v>
      </c>
    </row>
    <row r="25" ht="22.35" customHeight="1">
      <c r="A25" s="12">
        <v>1999</v>
      </c>
      <c r="B25" s="13">
        <v>25.39683168316832</v>
      </c>
      <c r="C25" s="14">
        <v>25.2419587628866</v>
      </c>
      <c r="D25" s="15">
        <f>C25-25.09</f>
        <v>0.151958762886597</v>
      </c>
      <c r="E25" s="15">
        <f>C25-C24</f>
        <v>-0.2315149213239245</v>
      </c>
      <c r="F25" s="16">
        <f>B25-B24</f>
        <v>-0.07296423519903072</v>
      </c>
      <c r="G25" s="16">
        <v>0.19</v>
      </c>
      <c r="H25" s="16">
        <f>G25-G24</f>
        <v>-0.46</v>
      </c>
      <c r="I25" s="18">
        <v>113.08</v>
      </c>
    </row>
    <row r="26" ht="22.35" customHeight="1">
      <c r="A26" s="12">
        <v>2000</v>
      </c>
      <c r="B26" s="13">
        <v>25.16401960784314</v>
      </c>
      <c r="C26" s="14">
        <v>25.19656862745098</v>
      </c>
      <c r="D26" s="15">
        <f>C26-25.09</f>
        <v>0.1065686274509794</v>
      </c>
      <c r="E26" s="15">
        <f>C26-C25</f>
        <v>-0.04539013543561765</v>
      </c>
      <c r="F26" s="16">
        <f>B26-B25</f>
        <v>-0.2328120753251781</v>
      </c>
      <c r="G26" s="16">
        <v>-0.33</v>
      </c>
      <c r="H26" s="16">
        <f>G26-G25</f>
        <v>-0.52</v>
      </c>
      <c r="I26" s="17">
        <v>233.11</v>
      </c>
    </row>
    <row r="27" ht="22.35" customHeight="1">
      <c r="A27" s="12">
        <v>2001</v>
      </c>
      <c r="B27" s="13">
        <v>25.49660194174757</v>
      </c>
      <c r="C27" s="14">
        <v>25.3435</v>
      </c>
      <c r="D27" s="15">
        <f>C27-25.09</f>
        <v>0.2534999999999989</v>
      </c>
      <c r="E27" s="15">
        <f>C27-C26</f>
        <v>0.1469313725490196</v>
      </c>
      <c r="F27" s="16">
        <f>B27-B26</f>
        <v>0.3325823339044334</v>
      </c>
      <c r="G27" s="16">
        <v>0.08</v>
      </c>
      <c r="H27" s="16">
        <f>G27-G26</f>
        <v>0.41</v>
      </c>
      <c r="I27" s="17">
        <v>84.89</v>
      </c>
    </row>
    <row r="28" ht="22.35" customHeight="1">
      <c r="A28" s="12">
        <v>2002</v>
      </c>
      <c r="B28" s="13">
        <v>26.27069306930692</v>
      </c>
      <c r="C28" s="14">
        <v>26.2893203883495</v>
      </c>
      <c r="D28" s="15">
        <f>C28-25.09</f>
        <v>1.199320388349502</v>
      </c>
      <c r="E28" s="15">
        <f>C28-C27</f>
        <v>0.9458203883495031</v>
      </c>
      <c r="F28" s="16">
        <f>B28-B27</f>
        <v>0.7740911275593447</v>
      </c>
      <c r="G28" s="16">
        <v>1.33</v>
      </c>
      <c r="H28" s="16">
        <f>G28-G27</f>
        <v>1.25</v>
      </c>
      <c r="I28" s="18">
        <v>-133.95</v>
      </c>
    </row>
    <row r="29" ht="22.35" customHeight="1">
      <c r="A29" s="12">
        <v>2003</v>
      </c>
      <c r="B29" s="13">
        <v>25.68590000000001</v>
      </c>
      <c r="C29" s="14">
        <v>25.80875000000001</v>
      </c>
      <c r="D29" s="15">
        <f>C29-25.09</f>
        <v>0.7187500000000107</v>
      </c>
      <c r="E29" s="15">
        <f>C29-C28</f>
        <v>-0.4805703883494914</v>
      </c>
      <c r="F29" s="16">
        <f>B29-B28</f>
        <v>-0.5847930693069081</v>
      </c>
      <c r="G29" s="16">
        <v>0.76</v>
      </c>
      <c r="H29" s="16">
        <f>G29-G28</f>
        <v>-0.5700000000000001</v>
      </c>
      <c r="I29" s="18">
        <v>7.39</v>
      </c>
    </row>
    <row r="30" ht="22.35" customHeight="1">
      <c r="A30" s="12">
        <v>2004</v>
      </c>
      <c r="B30" s="13">
        <v>25.79240384615384</v>
      </c>
      <c r="C30" s="14">
        <v>25.78932692307691</v>
      </c>
      <c r="D30" s="15">
        <f>C30-25.09</f>
        <v>0.6993269230769101</v>
      </c>
      <c r="E30" s="15">
        <f>C30-C29</f>
        <v>-0.01942307692310052</v>
      </c>
      <c r="F30" s="16">
        <f>B30-B29</f>
        <v>0.1065038461538279</v>
      </c>
      <c r="G30" s="16">
        <v>0.64</v>
      </c>
      <c r="H30" s="16">
        <f>G30-G29</f>
        <v>-0.12</v>
      </c>
      <c r="I30" s="18">
        <v>32.1</v>
      </c>
    </row>
    <row r="31" ht="22.35" customHeight="1">
      <c r="A31" s="12">
        <v>2005</v>
      </c>
      <c r="B31" s="13">
        <v>26.14951456310679</v>
      </c>
      <c r="C31" s="14">
        <v>26.13368932038836</v>
      </c>
      <c r="D31" s="15">
        <f>C31-25.09</f>
        <v>1.04368932038836</v>
      </c>
      <c r="E31" s="15">
        <f>C31-C30</f>
        <v>0.3443623973114498</v>
      </c>
      <c r="F31" s="16">
        <f>B31-B30</f>
        <v>0.3571107169529562</v>
      </c>
      <c r="G31" s="16">
        <v>1.31</v>
      </c>
      <c r="H31" s="16">
        <f>G31-G30</f>
        <v>0.67</v>
      </c>
      <c r="I31" s="17">
        <v>-68.20999999999999</v>
      </c>
    </row>
    <row r="32" ht="22.35" customHeight="1">
      <c r="A32" s="12">
        <v>2006</v>
      </c>
      <c r="B32" s="13">
        <v>25.84343137254902</v>
      </c>
      <c r="C32" s="14">
        <v>25.76762376237624</v>
      </c>
      <c r="D32" s="15">
        <f>C32-25.09</f>
        <v>0.6776237623762391</v>
      </c>
      <c r="E32" s="15">
        <f>C32-C31</f>
        <v>-0.3660655580121208</v>
      </c>
      <c r="F32" s="16">
        <f>B32-B31</f>
        <v>-0.306083190557775</v>
      </c>
      <c r="G32" s="16">
        <v>0.64</v>
      </c>
      <c r="H32" s="16">
        <f>G32-G31</f>
        <v>-0.67</v>
      </c>
      <c r="I32" s="17">
        <v>23.65</v>
      </c>
    </row>
    <row r="33" ht="22.35" customHeight="1">
      <c r="A33" s="12">
        <v>2007</v>
      </c>
      <c r="B33" s="13">
        <v>26.06372549019607</v>
      </c>
      <c r="C33" s="14">
        <v>26.06558823529412</v>
      </c>
      <c r="D33" s="15">
        <f>C33-25.09</f>
        <v>0.9755882352941221</v>
      </c>
      <c r="E33" s="15">
        <f>C33-C32</f>
        <v>0.297964472917883</v>
      </c>
      <c r="F33" s="16">
        <f>B33-B32</f>
        <v>0.2202941176470574</v>
      </c>
      <c r="G33" s="16">
        <v>0.85</v>
      </c>
      <c r="H33" s="16">
        <f>G33-G32</f>
        <v>0.21</v>
      </c>
      <c r="I33" s="17">
        <v>41.2</v>
      </c>
    </row>
    <row r="34" ht="22.35" customHeight="1">
      <c r="A34" s="12">
        <v>2008</v>
      </c>
      <c r="B34" s="13">
        <v>25.53990099009901</v>
      </c>
      <c r="C34" s="14">
        <v>25.56294117647058</v>
      </c>
      <c r="D34" s="15">
        <f>C34-25.09</f>
        <v>0.4729411764705844</v>
      </c>
      <c r="E34" s="15">
        <f>C34-C33</f>
        <v>-0.5026470588235377</v>
      </c>
      <c r="F34" s="16">
        <f>B34-B33</f>
        <v>-0.5238245000970636</v>
      </c>
      <c r="G34" s="16">
        <v>0.57</v>
      </c>
      <c r="H34" s="16">
        <f>G34-G33</f>
        <v>-0.28</v>
      </c>
      <c r="I34" s="17">
        <v>13.5</v>
      </c>
    </row>
    <row r="35" ht="22.35" customHeight="1">
      <c r="A35" s="12">
        <v>2009</v>
      </c>
      <c r="B35" s="13">
        <v>26.15813725490197</v>
      </c>
      <c r="C35" s="14">
        <v>26.2798076923077</v>
      </c>
      <c r="D35" s="15">
        <f>C35-25.09</f>
        <v>1.189807692307699</v>
      </c>
      <c r="E35" s="15">
        <f>C35-C34</f>
        <v>0.7168665158371148</v>
      </c>
      <c r="F35" s="16">
        <f>B35-B34</f>
        <v>0.6182362648029596</v>
      </c>
      <c r="G35" s="16">
        <v>1.13</v>
      </c>
      <c r="H35" s="16">
        <f>G35-G34</f>
        <v>0.5599999999999999</v>
      </c>
      <c r="I35" s="17">
        <v>-4.38</v>
      </c>
    </row>
    <row r="36" ht="22.35" customHeight="1">
      <c r="A36" s="12">
        <v>2010</v>
      </c>
      <c r="B36" s="13">
        <v>25.22621359223302</v>
      </c>
      <c r="C36" s="14">
        <v>25.23310679611651</v>
      </c>
      <c r="D36" s="15">
        <f>C36-25.09</f>
        <v>0.1431067961165127</v>
      </c>
      <c r="E36" s="15">
        <f>C36-C35</f>
        <v>-1.046700896191187</v>
      </c>
      <c r="F36" s="16">
        <f>B36-B35</f>
        <v>-0.9319236626689538</v>
      </c>
      <c r="G36" s="16">
        <v>-0.09</v>
      </c>
      <c r="H36" s="16">
        <f>G36-G35</f>
        <v>-1.22</v>
      </c>
      <c r="I36" s="17">
        <v>238.17</v>
      </c>
    </row>
    <row r="37" ht="22.35" customHeight="1">
      <c r="A37" s="12">
        <v>2011</v>
      </c>
      <c r="B37" s="13">
        <v>25.15900990099009</v>
      </c>
      <c r="C37" s="14">
        <v>25.17574257425743</v>
      </c>
      <c r="D37" s="15">
        <f>C37-25.09</f>
        <v>0.08574257425742715</v>
      </c>
      <c r="E37" s="15">
        <f>C37-C36</f>
        <v>-0.05736422185908552</v>
      </c>
      <c r="F37" s="16">
        <f>B37-B36</f>
        <v>-0.06720369124292702</v>
      </c>
      <c r="G37" s="16">
        <v>-0.1</v>
      </c>
      <c r="H37" s="16">
        <f>G37-G36</f>
        <v>-0.01000000000000001</v>
      </c>
      <c r="I37" s="17">
        <v>242.54</v>
      </c>
    </row>
    <row r="38" ht="22.35" customHeight="1">
      <c r="A38" s="12">
        <v>2012</v>
      </c>
      <c r="B38" s="13">
        <v>25.92970588235294</v>
      </c>
      <c r="C38" s="14">
        <v>25.968</v>
      </c>
      <c r="D38" s="15">
        <f>C38-25.09</f>
        <v>0.8780000000000037</v>
      </c>
      <c r="E38" s="15">
        <f>C38-C37</f>
        <v>0.7922574257425765</v>
      </c>
      <c r="F38" s="16">
        <f>B38-B37</f>
        <v>0.7706959813628487</v>
      </c>
      <c r="G38" s="16">
        <v>0.64</v>
      </c>
      <c r="H38" s="16">
        <f>G38-G37</f>
        <v>0.74</v>
      </c>
      <c r="I38" s="17">
        <v>13.85</v>
      </c>
    </row>
    <row r="39" ht="22.35" customHeight="1">
      <c r="A39" s="12">
        <v>2013</v>
      </c>
      <c r="B39" s="13">
        <v>26.46960784313725</v>
      </c>
      <c r="C39" s="14">
        <v>26.46960784313725</v>
      </c>
      <c r="D39" s="15">
        <f>C39-25.09</f>
        <v>1.379607843137251</v>
      </c>
      <c r="E39" s="15">
        <f>C39-C38</f>
        <v>0.501607843137247</v>
      </c>
      <c r="F39" s="16">
        <f>B39-B38</f>
        <v>0.5399019607843165</v>
      </c>
      <c r="G39" s="16">
        <v>1.59</v>
      </c>
      <c r="H39" s="16">
        <f>G39-G38</f>
        <v>0.9500000000000001</v>
      </c>
      <c r="I39" s="17">
        <v>-34.9</v>
      </c>
    </row>
    <row r="40" ht="22.35" customHeight="1">
      <c r="A40" s="12">
        <v>2014</v>
      </c>
      <c r="B40" s="13">
        <v>26.38803921568627</v>
      </c>
      <c r="C40" s="14">
        <v>26.45233009708738</v>
      </c>
      <c r="D40" s="15">
        <f>C40-25.09</f>
        <v>1.36233009708738</v>
      </c>
      <c r="E40" s="15">
        <f>C40-C39</f>
        <v>-0.01727774604987076</v>
      </c>
      <c r="F40" s="16">
        <f>B40-B39</f>
        <v>-0.08156862745098437</v>
      </c>
      <c r="G40" s="16">
        <v>1.3</v>
      </c>
      <c r="H40" s="16">
        <f>G40-G39</f>
        <v>-0.29</v>
      </c>
      <c r="I40" s="17">
        <v>17.64</v>
      </c>
    </row>
    <row r="41" ht="22.35" customHeight="1">
      <c r="A41" s="12">
        <v>2015</v>
      </c>
      <c r="B41" s="13">
        <v>26.14313725490195</v>
      </c>
      <c r="C41" s="14">
        <v>26.14490196078431</v>
      </c>
      <c r="D41" s="15">
        <f>C41-25.09</f>
        <v>1.05490196078431</v>
      </c>
      <c r="E41" s="15">
        <f>C41-C40</f>
        <v>-0.30742813630307</v>
      </c>
      <c r="F41" s="16">
        <f>B41-B40</f>
        <v>-0.2449019607843148</v>
      </c>
      <c r="G41" s="16">
        <v>1.09</v>
      </c>
      <c r="H41" s="16">
        <f>G41-G40</f>
        <v>-0.21</v>
      </c>
      <c r="I41" s="17">
        <v>-18.9</v>
      </c>
    </row>
    <row r="42" ht="22.35" customHeight="1">
      <c r="A42" s="12">
        <v>2016</v>
      </c>
      <c r="B42" s="13">
        <v>25.99259615384614</v>
      </c>
      <c r="C42" s="14">
        <v>25.99538461538461</v>
      </c>
      <c r="D42" s="15">
        <f>C42-25.09</f>
        <v>0.9053846153846123</v>
      </c>
      <c r="E42" s="15">
        <f>C42-C41</f>
        <v>-0.1495173453996976</v>
      </c>
      <c r="F42" s="16">
        <f>B42-B41</f>
        <v>-0.1505411010558113</v>
      </c>
      <c r="G42" s="16">
        <v>0.84</v>
      </c>
      <c r="H42" s="16">
        <f>G42-G41</f>
        <v>-0.2500000000000001</v>
      </c>
      <c r="I42" s="17">
        <v>87.03</v>
      </c>
    </row>
    <row r="43" ht="22.35" customHeight="1">
      <c r="A43" s="12">
        <v>2017</v>
      </c>
      <c r="B43" s="13">
        <v>26.3841</v>
      </c>
      <c r="C43" s="14">
        <v>26.3841</v>
      </c>
      <c r="D43" s="15">
        <f>C43-25.09</f>
        <v>1.294100000000004</v>
      </c>
      <c r="E43" s="15">
        <f>C43-C42</f>
        <v>0.3887153846153915</v>
      </c>
      <c r="F43" s="16">
        <f>B43-B42</f>
        <v>0.39150384615386</v>
      </c>
      <c r="G43" s="16">
        <v>1.42</v>
      </c>
      <c r="H43" s="16">
        <f>G43-G42</f>
        <v>0.58</v>
      </c>
      <c r="I43" s="17">
        <v>37.92</v>
      </c>
    </row>
    <row r="44" ht="22.35" customHeight="1">
      <c r="A44" s="12">
        <v>2018</v>
      </c>
      <c r="B44" s="13">
        <v>26.57788461538462</v>
      </c>
      <c r="C44" s="19">
        <v>26.57788461538462</v>
      </c>
      <c r="D44" s="15">
        <f>C44-25.09</f>
        <v>1.487884615384619</v>
      </c>
      <c r="E44" s="15">
        <f>C44-C43</f>
        <v>0.1937846153846152</v>
      </c>
      <c r="F44" s="16">
        <f>B44-B43</f>
        <v>0.1937846153846152</v>
      </c>
      <c r="G44" s="16">
        <v>1.55</v>
      </c>
      <c r="H44" s="16">
        <f>G44-G43</f>
        <v>0.1300000000000001</v>
      </c>
      <c r="I44" s="17">
        <v>-51.04</v>
      </c>
    </row>
    <row r="45" ht="22.35" customHeight="1">
      <c r="A45" s="12">
        <v>2019</v>
      </c>
      <c r="B45" s="13">
        <v>26.84607843137255</v>
      </c>
      <c r="C45" s="19">
        <v>26.84607843137255</v>
      </c>
      <c r="D45" s="15">
        <f>C45-25.09</f>
        <v>1.756078431372547</v>
      </c>
      <c r="E45" s="15">
        <f>C45-C44</f>
        <v>0.268193815987928</v>
      </c>
      <c r="F45" s="16">
        <f>B45-B44</f>
        <v>0.268193815987928</v>
      </c>
      <c r="G45" s="16">
        <v>2.09</v>
      </c>
      <c r="H45" s="16">
        <f>G45-G44</f>
        <v>0.5399999999999998</v>
      </c>
      <c r="I45" s="20">
        <v>-187.56</v>
      </c>
    </row>
    <row r="46" ht="8" customHeight="1">
      <c r="A46" s="21"/>
      <c r="B46" s="22"/>
      <c r="C46" s="23"/>
      <c r="D46" s="24"/>
      <c r="E46" s="25"/>
      <c r="F46" s="25"/>
      <c r="G46" s="25"/>
      <c r="H46" s="26"/>
      <c r="I46" s="27"/>
    </row>
    <row r="47" ht="32.35" customHeight="1">
      <c r="A47" t="s" s="28">
        <v>9</v>
      </c>
      <c r="B47" s="29"/>
      <c r="C47" s="30"/>
      <c r="D47" s="31"/>
      <c r="E47" s="32"/>
      <c r="F47" s="32"/>
      <c r="G47" s="32"/>
      <c r="H47" s="33"/>
      <c r="I47" s="27"/>
    </row>
    <row r="48" ht="22.35" customHeight="1">
      <c r="A48" t="s" s="34">
        <v>2</v>
      </c>
      <c r="B48" t="s" s="35">
        <v>10</v>
      </c>
      <c r="C48" s="32"/>
      <c r="D48" s="36"/>
      <c r="E48" s="32"/>
      <c r="F48" s="32"/>
      <c r="G48" s="32"/>
      <c r="H48" s="33"/>
      <c r="I48" s="27"/>
    </row>
    <row r="49" ht="22.15" customHeight="1">
      <c r="A49" t="s" s="37">
        <v>11</v>
      </c>
      <c r="B49" t="s" s="38">
        <v>12</v>
      </c>
      <c r="C49" s="39"/>
      <c r="D49" s="40"/>
      <c r="E49" s="39"/>
      <c r="F49" s="39"/>
      <c r="G49" s="39"/>
      <c r="H49" s="41"/>
      <c r="I49" s="27"/>
    </row>
    <row r="50" ht="8" customHeight="1">
      <c r="A50" s="42"/>
      <c r="B50" s="43"/>
      <c r="C50" s="43"/>
      <c r="D50" s="44"/>
      <c r="E50" s="45"/>
      <c r="F50" s="45"/>
      <c r="G50" s="45"/>
      <c r="H50" s="45"/>
      <c r="I50" s="46"/>
    </row>
    <row r="51" ht="32.15" customHeight="1">
      <c r="A51" t="s" s="47">
        <v>13</v>
      </c>
      <c r="B51" t="s" s="48">
        <v>14</v>
      </c>
      <c r="C51" t="s" s="49">
        <v>15</v>
      </c>
      <c r="D51" t="s" s="49">
        <v>16</v>
      </c>
      <c r="E51" s="50"/>
      <c r="F51" s="50"/>
      <c r="G51" s="50"/>
      <c r="H51" s="51"/>
      <c r="I51" s="52"/>
    </row>
    <row r="52" ht="22.35" customHeight="1">
      <c r="A52" t="s" s="34">
        <v>2</v>
      </c>
      <c r="B52" s="53">
        <v>25.25</v>
      </c>
      <c r="C52" s="15">
        <v>26.12</v>
      </c>
      <c r="D52" s="54">
        <f>C52-B52</f>
        <v>0.870000000000001</v>
      </c>
      <c r="E52" s="32"/>
      <c r="F52" s="32"/>
      <c r="G52" s="32"/>
      <c r="H52" s="33"/>
      <c r="I52" s="55"/>
    </row>
    <row r="53" ht="22.15" customHeight="1">
      <c r="A53" t="s" s="37">
        <v>11</v>
      </c>
      <c r="B53" s="56">
        <v>25.19</v>
      </c>
      <c r="C53" s="57">
        <v>26.11</v>
      </c>
      <c r="D53" s="58">
        <f>C53-B53</f>
        <v>0.9199999999999982</v>
      </c>
      <c r="E53" s="59"/>
      <c r="F53" s="59"/>
      <c r="G53" s="59"/>
      <c r="H53" s="41"/>
      <c r="I53" s="55"/>
    </row>
    <row r="54" ht="8" customHeight="1">
      <c r="A54" s="60"/>
      <c r="B54" s="61"/>
      <c r="C54" s="61"/>
      <c r="D54" s="62"/>
      <c r="E54" s="63"/>
      <c r="F54" s="63"/>
      <c r="G54" s="63"/>
      <c r="H54" s="63"/>
      <c r="I54" s="55"/>
    </row>
    <row r="55" ht="32.15" customHeight="1">
      <c r="A55" t="s" s="47">
        <v>17</v>
      </c>
      <c r="B55" t="s" s="48">
        <v>18</v>
      </c>
      <c r="C55" t="s" s="49">
        <v>19</v>
      </c>
      <c r="D55" t="s" s="49">
        <v>16</v>
      </c>
      <c r="E55" s="64"/>
      <c r="F55" s="64"/>
      <c r="G55" s="64"/>
      <c r="H55" s="65"/>
      <c r="I55" s="55"/>
    </row>
    <row r="56" ht="22.35" customHeight="1">
      <c r="A56" t="s" s="34">
        <v>2</v>
      </c>
      <c r="B56" s="53">
        <v>25.29</v>
      </c>
      <c r="C56" s="15">
        <v>25.92</v>
      </c>
      <c r="D56" s="54">
        <f>C56-B56</f>
        <v>0.6300000000000026</v>
      </c>
      <c r="E56" s="66"/>
      <c r="F56" s="66"/>
      <c r="G56" s="66"/>
      <c r="H56" s="67"/>
      <c r="I56" s="55"/>
    </row>
    <row r="57" ht="22.15" customHeight="1">
      <c r="A57" t="s" s="37">
        <v>11</v>
      </c>
      <c r="B57" s="56">
        <v>25.24</v>
      </c>
      <c r="C57" s="57">
        <v>25.92</v>
      </c>
      <c r="D57" s="58">
        <f>C57-B57</f>
        <v>0.6800000000000033</v>
      </c>
      <c r="E57" s="68"/>
      <c r="F57" s="68"/>
      <c r="G57" s="68"/>
      <c r="H57" s="69"/>
      <c r="I57" s="55"/>
    </row>
    <row r="58" ht="20" customHeight="1">
      <c r="A58" s="60"/>
      <c r="B58" s="61"/>
      <c r="C58" s="61"/>
      <c r="D58" s="62"/>
      <c r="E58" s="63"/>
      <c r="F58" s="63"/>
      <c r="G58" s="63"/>
      <c r="H58" s="63"/>
      <c r="I58" s="55"/>
    </row>
    <row r="59" ht="20" customHeight="1">
      <c r="A59" s="60"/>
      <c r="B59" s="61"/>
      <c r="C59" s="61"/>
      <c r="D59" s="62"/>
      <c r="E59" s="63"/>
      <c r="F59" s="63"/>
      <c r="G59" s="63"/>
      <c r="H59" s="63"/>
      <c r="I59" s="55"/>
    </row>
    <row r="60" ht="48" customHeight="1">
      <c r="A60" t="s" s="70">
        <v>20</v>
      </c>
      <c r="B60" t="s" s="71">
        <v>1</v>
      </c>
      <c r="C60" t="s" s="72">
        <v>2</v>
      </c>
      <c r="D60" t="s" s="72">
        <v>21</v>
      </c>
      <c r="E60" t="s" s="72">
        <v>4</v>
      </c>
      <c r="F60" t="s" s="73">
        <v>5</v>
      </c>
      <c r="G60" t="s" s="73">
        <v>6</v>
      </c>
      <c r="H60" t="s" s="73">
        <v>7</v>
      </c>
      <c r="I60" t="s" s="74">
        <v>8</v>
      </c>
    </row>
    <row r="61" ht="23.15" customHeight="1">
      <c r="A61" s="6">
        <v>1976</v>
      </c>
      <c r="B61" s="7">
        <v>12.31463157894736</v>
      </c>
      <c r="C61" s="8">
        <v>12.6234375</v>
      </c>
      <c r="D61" s="9">
        <f>C61-13.19</f>
        <v>-0.5665625000000034</v>
      </c>
      <c r="E61" s="9"/>
      <c r="F61" s="10"/>
      <c r="G61" s="10">
        <v>-0.99</v>
      </c>
      <c r="H61" s="10"/>
      <c r="I61" s="11">
        <v>51.74</v>
      </c>
    </row>
    <row r="62" ht="22.35" customHeight="1">
      <c r="A62" s="12">
        <v>1977</v>
      </c>
      <c r="B62" s="13">
        <v>12.68268817204301</v>
      </c>
      <c r="C62" s="14">
        <v>12.94416666666667</v>
      </c>
      <c r="D62" s="15">
        <f>C62-13.19</f>
        <v>-0.2458333333333336</v>
      </c>
      <c r="E62" s="15">
        <f>C62-C61</f>
        <v>0.3207291666666698</v>
      </c>
      <c r="F62" s="16">
        <f>B62-B61</f>
        <v>0.3680565930956448</v>
      </c>
      <c r="G62" s="16">
        <v>-0.25</v>
      </c>
      <c r="H62" s="16">
        <f>G62-G61</f>
        <v>0.74</v>
      </c>
      <c r="I62" s="17">
        <v>0</v>
      </c>
    </row>
    <row r="63" ht="22.35" customHeight="1">
      <c r="A63" s="12">
        <v>1978</v>
      </c>
      <c r="B63" s="13">
        <v>12.88061224489796</v>
      </c>
      <c r="C63" s="14">
        <v>13.14909090909091</v>
      </c>
      <c r="D63" s="15">
        <f>C63-13.19</f>
        <v>-0.04090909090909278</v>
      </c>
      <c r="E63" s="15">
        <f>C63-C62</f>
        <v>0.2049242424242408</v>
      </c>
      <c r="F63" s="16">
        <f>B63-B62</f>
        <v>0.1979240728549545</v>
      </c>
      <c r="G63" s="16">
        <v>-0.12</v>
      </c>
      <c r="H63" s="16">
        <f>G63-G62</f>
        <v>0.13</v>
      </c>
      <c r="I63" s="17">
        <v>51.26</v>
      </c>
    </row>
    <row r="64" ht="22.35" customHeight="1">
      <c r="A64" s="12">
        <v>1979</v>
      </c>
      <c r="B64" s="13">
        <v>13.01969072164948</v>
      </c>
      <c r="C64" s="14">
        <v>13.26080808080808</v>
      </c>
      <c r="D64" s="15">
        <f>C64-13.19</f>
        <v>0.07080808080808332</v>
      </c>
      <c r="E64" s="15">
        <f>C64-C63</f>
        <v>0.1117171717171761</v>
      </c>
      <c r="F64" s="16">
        <f>B64-B63</f>
        <v>0.1390784767515214</v>
      </c>
      <c r="G64" s="16">
        <v>0.3</v>
      </c>
      <c r="H64" s="16">
        <f>G64-G63</f>
        <v>0.42</v>
      </c>
      <c r="I64" s="17">
        <v>-16.96</v>
      </c>
    </row>
    <row r="65" ht="22.35" customHeight="1">
      <c r="A65" s="12">
        <v>1980</v>
      </c>
      <c r="B65" s="13">
        <v>13.15442105263159</v>
      </c>
      <c r="C65" s="14">
        <v>13.46606060606061</v>
      </c>
      <c r="D65" s="15">
        <f>C65-13.19</f>
        <v>0.2760606060606072</v>
      </c>
      <c r="E65" s="15">
        <f>C65-C64</f>
        <v>0.2052525252525239</v>
      </c>
      <c r="F65" s="16">
        <f>B65-B64</f>
        <v>0.1347303309821051</v>
      </c>
      <c r="G65" s="16">
        <v>0.53</v>
      </c>
      <c r="H65" s="16">
        <f>G65-G64</f>
        <v>0.23</v>
      </c>
      <c r="I65" s="17">
        <v>-37.63</v>
      </c>
    </row>
    <row r="66" ht="22.35" customHeight="1">
      <c r="A66" s="12">
        <v>1981</v>
      </c>
      <c r="B66" s="13">
        <v>13.2701</v>
      </c>
      <c r="C66" s="14">
        <v>13.52921568627451</v>
      </c>
      <c r="D66" s="15">
        <f>C66-13.19</f>
        <v>0.3392156862745068</v>
      </c>
      <c r="E66" s="15">
        <f>C66-C65</f>
        <v>0.06315508021389959</v>
      </c>
      <c r="F66" s="16">
        <f>B66-B65</f>
        <v>0.1156789473684103</v>
      </c>
      <c r="G66" s="16">
        <v>0.36</v>
      </c>
      <c r="H66" s="16">
        <f>G66-G65</f>
        <v>-0.17</v>
      </c>
      <c r="I66" s="17">
        <v>65.72</v>
      </c>
    </row>
    <row r="67" ht="22.35" customHeight="1">
      <c r="A67" s="12">
        <v>1982</v>
      </c>
      <c r="B67" s="13">
        <v>12.84594059405941</v>
      </c>
      <c r="C67" s="14">
        <v>13.13</v>
      </c>
      <c r="D67" s="15">
        <f>C67-13.19</f>
        <v>-0.05999999999999872</v>
      </c>
      <c r="E67" s="15">
        <f>C67-C66</f>
        <v>-0.3992156862745055</v>
      </c>
      <c r="F67" s="16">
        <f>B67-B66</f>
        <v>-0.4241594059405909</v>
      </c>
      <c r="G67" s="16">
        <v>-0.28</v>
      </c>
      <c r="H67" s="16">
        <f>G67-G66</f>
        <v>-0.64</v>
      </c>
      <c r="I67" s="18">
        <v>-53.65</v>
      </c>
    </row>
    <row r="68" ht="22.35" customHeight="1">
      <c r="A68" s="12">
        <v>1983</v>
      </c>
      <c r="B68" s="13">
        <v>13.58475247524752</v>
      </c>
      <c r="C68" s="14">
        <v>13.83911764705883</v>
      </c>
      <c r="D68" s="15">
        <f>C68-13.19</f>
        <v>0.6491176470588282</v>
      </c>
      <c r="E68" s="15">
        <f>C68-C67</f>
        <v>0.709117647058827</v>
      </c>
      <c r="F68" s="16">
        <f>B68-B67</f>
        <v>0.7388118811881146</v>
      </c>
      <c r="G68" s="16">
        <v>0.5</v>
      </c>
      <c r="H68" s="16">
        <f>G68-G67</f>
        <v>0.78</v>
      </c>
      <c r="I68" s="18">
        <v>29.73</v>
      </c>
    </row>
    <row r="69" ht="22.35" customHeight="1">
      <c r="A69" s="12">
        <v>1984</v>
      </c>
      <c r="B69" s="13">
        <v>12.7428125</v>
      </c>
      <c r="C69" s="14">
        <v>12.8613</v>
      </c>
      <c r="D69" s="15">
        <f>C69-13.19</f>
        <v>-0.3286999999999978</v>
      </c>
      <c r="E69" s="15">
        <f>C69-C68</f>
        <v>-0.977817647058826</v>
      </c>
      <c r="F69" s="16">
        <f>B69-B68</f>
        <v>-0.8419399752475218</v>
      </c>
      <c r="G69" s="16">
        <v>-0.33</v>
      </c>
      <c r="H69" s="16">
        <f>G69-G68</f>
        <v>-0.8300000000000001</v>
      </c>
      <c r="I69" s="18">
        <v>88.84</v>
      </c>
    </row>
    <row r="70" ht="22.35" customHeight="1">
      <c r="A70" s="12">
        <v>1985</v>
      </c>
      <c r="B70" s="13">
        <v>13.00265306122449</v>
      </c>
      <c r="C70" s="14">
        <v>13.331</v>
      </c>
      <c r="D70" s="15">
        <f>C70-13.19</f>
        <v>0.1410000000000018</v>
      </c>
      <c r="E70" s="15">
        <f>C70-C69</f>
        <v>0.4696999999999996</v>
      </c>
      <c r="F70" s="16">
        <f>B70-B69</f>
        <v>0.2598405612244932</v>
      </c>
      <c r="G70" s="16">
        <v>0.1</v>
      </c>
      <c r="H70" s="16">
        <f>G70-G69</f>
        <v>0.43</v>
      </c>
      <c r="I70" s="18">
        <v>-64.58</v>
      </c>
    </row>
    <row r="71" ht="22.35" customHeight="1">
      <c r="A71" s="12">
        <v>1986</v>
      </c>
      <c r="B71" s="13">
        <v>12.67255102040817</v>
      </c>
      <c r="C71" s="14">
        <v>13.10742574257426</v>
      </c>
      <c r="D71" s="15">
        <f>C71-13.19</f>
        <v>-0.08257425742573687</v>
      </c>
      <c r="E71" s="15">
        <f>C71-C70</f>
        <v>-0.2235742574257387</v>
      </c>
      <c r="F71" s="16">
        <f>B71-B70</f>
        <v>-0.3301020408163247</v>
      </c>
      <c r="G71" s="16">
        <v>0.24</v>
      </c>
      <c r="H71" s="16">
        <f>G71-G70</f>
        <v>0.14</v>
      </c>
      <c r="I71" s="18">
        <v>-79.45</v>
      </c>
    </row>
    <row r="72" ht="22.35" customHeight="1">
      <c r="A72" s="12">
        <v>1987</v>
      </c>
      <c r="B72" s="13">
        <v>13.03744897959183</v>
      </c>
      <c r="C72" s="14">
        <v>13.29139999999999</v>
      </c>
      <c r="D72" s="15">
        <f>C72-13.19</f>
        <v>0.1013999999999946</v>
      </c>
      <c r="E72" s="15">
        <f>C72-C71</f>
        <v>0.1839742574257315</v>
      </c>
      <c r="F72" s="16">
        <f>B72-B71</f>
        <v>0.3648979591836667</v>
      </c>
      <c r="G72" s="16">
        <v>0.22</v>
      </c>
      <c r="H72" s="16">
        <f>G72-G71</f>
        <v>-0.01999999999999999</v>
      </c>
      <c r="I72" s="17">
        <v>-12.6</v>
      </c>
    </row>
    <row r="73" ht="22.35" customHeight="1">
      <c r="A73" s="12">
        <v>1988</v>
      </c>
      <c r="B73" s="13">
        <v>13.7673786407767</v>
      </c>
      <c r="C73" s="14">
        <v>14.01607843137255</v>
      </c>
      <c r="D73" s="15">
        <f>C73-13.19</f>
        <v>0.8260784313725456</v>
      </c>
      <c r="E73" s="15">
        <f>C73-C72</f>
        <v>0.7246784313725509</v>
      </c>
      <c r="F73" s="16">
        <f>B73-B72</f>
        <v>0.7299296611848636</v>
      </c>
      <c r="G73" s="16">
        <v>0.8100000000000001</v>
      </c>
      <c r="H73" s="16">
        <f>G73-G72</f>
        <v>0.5900000000000001</v>
      </c>
      <c r="I73" s="17">
        <v>-7.85</v>
      </c>
    </row>
    <row r="74" ht="22.35" customHeight="1">
      <c r="A74" s="12">
        <v>1989</v>
      </c>
      <c r="B74" s="13">
        <v>13.21554455445544</v>
      </c>
      <c r="C74" s="14">
        <v>13.44316831683168</v>
      </c>
      <c r="D74" s="15">
        <f>C74-13.19</f>
        <v>0.2531683168316849</v>
      </c>
      <c r="E74" s="15">
        <f>C74-C73</f>
        <v>-0.5729101145408606</v>
      </c>
      <c r="F74" s="16">
        <f>B74-B73</f>
        <v>-0.5518340863212554</v>
      </c>
      <c r="G74" s="16">
        <v>0.17</v>
      </c>
      <c r="H74" s="16">
        <f>G74-G73</f>
        <v>-0.64</v>
      </c>
      <c r="I74" s="18">
        <v>12.5</v>
      </c>
    </row>
    <row r="75" ht="22.35" customHeight="1">
      <c r="A75" s="12">
        <v>1990</v>
      </c>
      <c r="B75" s="13">
        <v>13.319898989899</v>
      </c>
      <c r="C75" s="14">
        <v>13.57938775510204</v>
      </c>
      <c r="D75" s="15">
        <f>C75-13.19</f>
        <v>0.3893877551020442</v>
      </c>
      <c r="E75" s="15">
        <f>C75-C74</f>
        <v>0.1362194382703592</v>
      </c>
      <c r="F75" s="16">
        <f>B75-B74</f>
        <v>0.1043544354435522</v>
      </c>
      <c r="G75" s="16">
        <v>0.55</v>
      </c>
      <c r="H75" s="16">
        <f>G75-G74</f>
        <v>0.38</v>
      </c>
      <c r="I75" s="18">
        <v>-49.64</v>
      </c>
    </row>
    <row r="76" ht="22.35" customHeight="1">
      <c r="A76" s="12">
        <v>1991</v>
      </c>
      <c r="B76" s="13">
        <v>13.3050505050505</v>
      </c>
      <c r="C76" s="14">
        <v>13.55858585858585</v>
      </c>
      <c r="D76" s="15">
        <f>C76-13.19</f>
        <v>0.368585858585849</v>
      </c>
      <c r="E76" s="15">
        <f>C76-C75</f>
        <v>-0.02080189651619513</v>
      </c>
      <c r="F76" s="16">
        <f>B76-B75</f>
        <v>-0.01484848484849621</v>
      </c>
      <c r="G76" s="16">
        <v>0.47</v>
      </c>
      <c r="H76" s="16">
        <f>G76-G75</f>
        <v>-0.08000000000000007</v>
      </c>
      <c r="I76" s="18">
        <v>-1.13</v>
      </c>
    </row>
    <row r="77" ht="22.35" customHeight="1">
      <c r="A77" s="12">
        <v>1992</v>
      </c>
      <c r="B77" s="13">
        <v>13.2247</v>
      </c>
      <c r="C77" s="14">
        <v>13.42373737373737</v>
      </c>
      <c r="D77" s="15">
        <f>C77-13.19</f>
        <v>0.2337373737373696</v>
      </c>
      <c r="E77" s="15">
        <f>C77-C76</f>
        <v>-0.1348484848484794</v>
      </c>
      <c r="F77" s="16">
        <f>B77-B76</f>
        <v>-0.08035050505050023</v>
      </c>
      <c r="G77" s="16">
        <v>0.36</v>
      </c>
      <c r="H77" s="16">
        <f>G77-G76</f>
        <v>-0.11</v>
      </c>
      <c r="I77" s="18">
        <v>-11.3</v>
      </c>
    </row>
    <row r="78" ht="22.35" customHeight="1">
      <c r="A78" s="12">
        <v>1993</v>
      </c>
      <c r="B78" s="13">
        <v>13.2860396039604</v>
      </c>
      <c r="C78" s="14">
        <v>13.50029702970296</v>
      </c>
      <c r="D78" s="15">
        <f>C78-13.19</f>
        <v>0.3102970297029639</v>
      </c>
      <c r="E78" s="15">
        <f>C78-C77</f>
        <v>0.07655965596559433</v>
      </c>
      <c r="F78" s="16">
        <f>B78-B77</f>
        <v>0.06133960396040017</v>
      </c>
      <c r="G78" s="16">
        <v>0.52</v>
      </c>
      <c r="H78" s="16">
        <f>G78-G77</f>
        <v>0.16</v>
      </c>
      <c r="I78" s="18">
        <v>21.19</v>
      </c>
    </row>
    <row r="79" ht="22.35" customHeight="1">
      <c r="A79" s="12">
        <v>1994</v>
      </c>
      <c r="B79" s="13">
        <v>12.72663157894737</v>
      </c>
      <c r="C79" s="14">
        <v>12.97360824742268</v>
      </c>
      <c r="D79" s="15">
        <f>C79-13.19</f>
        <v>-0.2163917525773211</v>
      </c>
      <c r="E79" s="15">
        <f>C79-C78</f>
        <v>-0.526688782280285</v>
      </c>
      <c r="F79" s="16">
        <f>B79-B78</f>
        <v>-0.5594080250130329</v>
      </c>
      <c r="G79" s="16">
        <v>-0.3</v>
      </c>
      <c r="H79" s="16">
        <f>G79-G78</f>
        <v>-0.8200000000000001</v>
      </c>
      <c r="I79" s="18">
        <v>-126.62</v>
      </c>
    </row>
    <row r="80" ht="22.35" customHeight="1">
      <c r="A80" s="12">
        <v>1995</v>
      </c>
      <c r="B80" s="13">
        <v>13.23736842105264</v>
      </c>
      <c r="C80" s="14">
        <v>13.41447916666667</v>
      </c>
      <c r="D80" s="15">
        <f>C80-13.19</f>
        <v>0.2244791666666739</v>
      </c>
      <c r="E80" s="15">
        <f>C80-C79</f>
        <v>0.440870919243995</v>
      </c>
      <c r="F80" s="16">
        <f>B80-B79</f>
        <v>0.5107368421052705</v>
      </c>
      <c r="G80" s="16">
        <v>0.36</v>
      </c>
      <c r="H80" s="16">
        <f>G80-G79</f>
        <v>0.6599999999999999</v>
      </c>
      <c r="I80" s="18">
        <v>55.72</v>
      </c>
    </row>
    <row r="81" ht="22.35" customHeight="1">
      <c r="A81" s="12">
        <v>1996</v>
      </c>
      <c r="B81" s="13">
        <v>13.32557894736842</v>
      </c>
      <c r="C81" s="14">
        <v>13.49173913043478</v>
      </c>
      <c r="D81" s="15">
        <f>C81-13.19</f>
        <v>0.3017391304347807</v>
      </c>
      <c r="E81" s="15">
        <f>C81-C80</f>
        <v>0.07725996376810684</v>
      </c>
      <c r="F81" s="16">
        <f>B81-B80</f>
        <v>0.08821052631578219</v>
      </c>
      <c r="G81" s="16">
        <v>0.54</v>
      </c>
      <c r="H81" s="16">
        <f>G81-G80</f>
        <v>0.18</v>
      </c>
      <c r="I81" s="18">
        <v>-4.02</v>
      </c>
    </row>
    <row r="82" ht="22.35" customHeight="1">
      <c r="A82" s="12">
        <v>1997</v>
      </c>
      <c r="B82" s="13">
        <v>13.16575757575757</v>
      </c>
      <c r="C82" s="14">
        <v>13.16202247191011</v>
      </c>
      <c r="D82" s="15">
        <f>C82-13.19</f>
        <v>-0.02797752808989173</v>
      </c>
      <c r="E82" s="15">
        <f>C82-C81</f>
        <v>-0.3297166585246725</v>
      </c>
      <c r="F82" s="16">
        <f>B82-B81</f>
        <v>-0.1598213716108443</v>
      </c>
      <c r="G82" s="16">
        <v>0.35</v>
      </c>
      <c r="H82" s="16">
        <f>G82-G81</f>
        <v>-0.1900000000000001</v>
      </c>
      <c r="I82" s="18">
        <v>46.15</v>
      </c>
    </row>
    <row r="83" ht="22.35" customHeight="1">
      <c r="A83" s="12">
        <v>1998</v>
      </c>
      <c r="B83" s="13">
        <v>13.72734693877551</v>
      </c>
      <c r="C83" s="14">
        <v>13.82145833333333</v>
      </c>
      <c r="D83" s="15">
        <f>C83-13.19</f>
        <v>0.6314583333333328</v>
      </c>
      <c r="E83" s="15">
        <f>C83-C82</f>
        <v>0.6594358614232245</v>
      </c>
      <c r="F83" s="16">
        <f>B83-B82</f>
        <v>0.5615893630179336</v>
      </c>
      <c r="G83" s="16">
        <v>1.26</v>
      </c>
      <c r="H83" s="16">
        <f>G83-G82</f>
        <v>0.91</v>
      </c>
      <c r="I83" s="18">
        <v>84.67</v>
      </c>
    </row>
    <row r="84" ht="22.35" customHeight="1">
      <c r="A84" s="12">
        <v>1999</v>
      </c>
      <c r="B84" s="13">
        <v>13.37565656565657</v>
      </c>
      <c r="C84" s="14">
        <v>13.54360824742268</v>
      </c>
      <c r="D84" s="15">
        <f>C84-13.19</f>
        <v>0.3536082474226756</v>
      </c>
      <c r="E84" s="15">
        <f>C84-C83</f>
        <v>-0.2778500859106572</v>
      </c>
      <c r="F84" s="16">
        <f>B84-B83</f>
        <v>-0.3516903731189416</v>
      </c>
      <c r="G84" s="16">
        <v>0.43</v>
      </c>
      <c r="H84" s="16">
        <f>G84-G83</f>
        <v>-0.8300000000000001</v>
      </c>
      <c r="I84" s="18">
        <v>113.08</v>
      </c>
    </row>
    <row r="85" ht="22.35" customHeight="1">
      <c r="A85" s="12">
        <v>2000</v>
      </c>
      <c r="B85" s="13">
        <v>13.31861386138613</v>
      </c>
      <c r="C85" s="14">
        <v>13.3615</v>
      </c>
      <c r="D85" s="15">
        <f>C85-13.19</f>
        <v>0.1714999999999964</v>
      </c>
      <c r="E85" s="15">
        <f>C85-C84</f>
        <v>-0.1821082474226792</v>
      </c>
      <c r="F85" s="16">
        <f>B85-B84</f>
        <v>-0.05704270427043845</v>
      </c>
      <c r="G85" s="16">
        <v>0.24</v>
      </c>
      <c r="H85" s="16">
        <f>G85-G84</f>
        <v>-0.19</v>
      </c>
      <c r="I85" s="17">
        <v>233.11</v>
      </c>
    </row>
    <row r="86" ht="22.35" customHeight="1">
      <c r="A86" s="12">
        <v>2001</v>
      </c>
      <c r="B86" s="13">
        <v>13.14300970873787</v>
      </c>
      <c r="C86" s="14">
        <v>13.05707070707071</v>
      </c>
      <c r="D86" s="15">
        <f>C86-13.19</f>
        <v>-0.1329292929292922</v>
      </c>
      <c r="E86" s="15">
        <f>C86-C85</f>
        <v>-0.3044292929292887</v>
      </c>
      <c r="F86" s="16">
        <f>B86-B85</f>
        <v>-0.1756041526482619</v>
      </c>
      <c r="G86" s="16">
        <v>0</v>
      </c>
      <c r="H86" s="16">
        <f>G86-G85</f>
        <v>-0.24</v>
      </c>
      <c r="I86" s="17">
        <v>84.89</v>
      </c>
    </row>
    <row r="87" ht="22.35" customHeight="1">
      <c r="A87" s="12">
        <v>2002</v>
      </c>
      <c r="B87" s="13">
        <v>13.15752475247525</v>
      </c>
      <c r="C87" s="14">
        <v>13.24</v>
      </c>
      <c r="D87" s="15">
        <f>C87-13.19</f>
        <v>0.05000000000000071</v>
      </c>
      <c r="E87" s="15">
        <f>C87-C86</f>
        <v>0.1829292929292929</v>
      </c>
      <c r="F87" s="16">
        <f>B87-B86</f>
        <v>0.01451504373738288</v>
      </c>
      <c r="G87" s="16">
        <v>0.08</v>
      </c>
      <c r="H87" s="16">
        <f>G87-G86</f>
        <v>0.08</v>
      </c>
      <c r="I87" s="18">
        <v>-133.95</v>
      </c>
    </row>
    <row r="88" ht="22.35" customHeight="1">
      <c r="A88" s="12">
        <v>2003</v>
      </c>
      <c r="B88" s="13">
        <v>13.4340404040404</v>
      </c>
      <c r="C88" s="14">
        <v>13.5604854368932</v>
      </c>
      <c r="D88" s="15">
        <f>C88-13.19</f>
        <v>0.3704854368932047</v>
      </c>
      <c r="E88" s="15">
        <f>C88-C87</f>
        <v>0.320485436893204</v>
      </c>
      <c r="F88" s="16">
        <f>B88-B87</f>
        <v>0.2765156515651537</v>
      </c>
      <c r="G88" s="16">
        <v>0.61</v>
      </c>
      <c r="H88" s="16">
        <f>G88-G87</f>
        <v>0.53</v>
      </c>
      <c r="I88" s="18">
        <v>7.39</v>
      </c>
    </row>
    <row r="89" ht="22.35" customHeight="1">
      <c r="A89" s="12">
        <v>2004</v>
      </c>
      <c r="B89" s="13">
        <v>13.34201923076923</v>
      </c>
      <c r="C89" s="14">
        <v>13.37692307692308</v>
      </c>
      <c r="D89" s="15">
        <f>C89-13.19</f>
        <v>0.1869230769230761</v>
      </c>
      <c r="E89" s="15">
        <f>C89-C88</f>
        <v>-0.1835623599701286</v>
      </c>
      <c r="F89" s="16">
        <f>B89-B88</f>
        <v>-0.09202117327117421</v>
      </c>
      <c r="G89" s="16">
        <v>0.42</v>
      </c>
      <c r="H89" s="16">
        <f>G89-G88</f>
        <v>-0.19</v>
      </c>
      <c r="I89" s="18">
        <v>32.1</v>
      </c>
    </row>
    <row r="90" ht="22.35" customHeight="1">
      <c r="A90" s="12">
        <v>2005</v>
      </c>
      <c r="B90" s="13">
        <v>13.665</v>
      </c>
      <c r="C90" s="14">
        <v>13.85060606060606</v>
      </c>
      <c r="D90" s="15">
        <f>C90-13.19</f>
        <v>0.6606060606060566</v>
      </c>
      <c r="E90" s="15">
        <f>C90-C89</f>
        <v>0.4736829836829806</v>
      </c>
      <c r="F90" s="16">
        <f>B90-B89</f>
        <v>0.3229807692307674</v>
      </c>
      <c r="G90" s="16">
        <v>0.99</v>
      </c>
      <c r="H90" s="16">
        <f>G90-G89</f>
        <v>0.5700000000000001</v>
      </c>
      <c r="I90" s="17">
        <v>-68.20999999999999</v>
      </c>
    </row>
    <row r="91" ht="22.35" customHeight="1">
      <c r="A91" s="12">
        <v>2006</v>
      </c>
      <c r="B91" s="13">
        <v>13.2043137254902</v>
      </c>
      <c r="C91" s="14">
        <v>13.2366</v>
      </c>
      <c r="D91" s="15">
        <f>C91-13.19</f>
        <v>0.04659999999999975</v>
      </c>
      <c r="E91" s="15">
        <f>C91-C90</f>
        <v>-0.6140060606060569</v>
      </c>
      <c r="F91" s="16">
        <f>B91-B90</f>
        <v>-0.4606862745097988</v>
      </c>
      <c r="G91" s="16">
        <v>0.34</v>
      </c>
      <c r="H91" s="16">
        <f>G91-G90</f>
        <v>-0.6499999999999999</v>
      </c>
      <c r="I91" s="17">
        <v>23.65</v>
      </c>
    </row>
    <row r="92" ht="22.35" customHeight="1">
      <c r="A92" s="12">
        <v>2007</v>
      </c>
      <c r="B92" s="13">
        <v>13.8377</v>
      </c>
      <c r="C92" s="14">
        <v>13.79980392156863</v>
      </c>
      <c r="D92" s="15">
        <f>C92-13.19</f>
        <v>0.6098039215686271</v>
      </c>
      <c r="E92" s="15">
        <f>C92-C91</f>
        <v>0.5632039215686273</v>
      </c>
      <c r="F92" s="16">
        <f>B92-B91</f>
        <v>0.6333862745098031</v>
      </c>
      <c r="G92" s="16">
        <v>0.65</v>
      </c>
      <c r="H92" s="16">
        <f>G92-G91</f>
        <v>0.31</v>
      </c>
      <c r="I92" s="17">
        <v>41.2</v>
      </c>
    </row>
    <row r="93" ht="22.35" customHeight="1">
      <c r="A93" s="12">
        <v>2008</v>
      </c>
      <c r="B93" s="13">
        <v>13.20627450980393</v>
      </c>
      <c r="C93" s="14">
        <v>13.24607843137255</v>
      </c>
      <c r="D93" s="15">
        <f>C93-13.19</f>
        <v>0.05607843137255486</v>
      </c>
      <c r="E93" s="15">
        <f>C93-C92</f>
        <v>-0.5537254901960722</v>
      </c>
      <c r="F93" s="16">
        <f>B93-B92</f>
        <v>-0.6314254901960741</v>
      </c>
      <c r="G93" s="16">
        <v>0.32</v>
      </c>
      <c r="H93" s="16">
        <f>G93-G92</f>
        <v>-0.33</v>
      </c>
      <c r="I93" s="17">
        <v>13.5</v>
      </c>
    </row>
    <row r="94" ht="22.35" customHeight="1">
      <c r="A94" s="12">
        <v>2009</v>
      </c>
      <c r="B94" s="13">
        <v>13.67398058252427</v>
      </c>
      <c r="C94" s="14">
        <v>13.6630693069307</v>
      </c>
      <c r="D94" s="15">
        <f>C94-13.19</f>
        <v>0.4730693069306966</v>
      </c>
      <c r="E94" s="15">
        <f>C94-C93</f>
        <v>0.4169908755581417</v>
      </c>
      <c r="F94" s="16">
        <f>B94-B93</f>
        <v>0.4677060727203486</v>
      </c>
      <c r="G94" s="16">
        <v>0.71</v>
      </c>
      <c r="H94" s="16">
        <f>G94-G93</f>
        <v>0.39</v>
      </c>
      <c r="I94" s="17">
        <v>-4.38</v>
      </c>
    </row>
    <row r="95" ht="22.35" customHeight="1">
      <c r="A95" s="12">
        <v>2010</v>
      </c>
      <c r="B95" s="13">
        <v>13.64831683168317</v>
      </c>
      <c r="C95" s="14">
        <v>13.6673</v>
      </c>
      <c r="D95" s="15">
        <f>C95-13.19</f>
        <v>0.4773000000000032</v>
      </c>
      <c r="E95" s="15">
        <f>C95-C94</f>
        <v>0.004230693069306568</v>
      </c>
      <c r="F95" s="16">
        <f>B95-B94</f>
        <v>-0.02566375084110106</v>
      </c>
      <c r="G95" s="16">
        <v>0.74</v>
      </c>
      <c r="H95" s="16">
        <f>G95-G94</f>
        <v>0.03000000000000003</v>
      </c>
      <c r="I95" s="17">
        <v>238.17</v>
      </c>
    </row>
    <row r="96" ht="22.35" customHeight="1">
      <c r="A96" s="12">
        <v>2011</v>
      </c>
      <c r="B96" s="13">
        <v>13.33737373737374</v>
      </c>
      <c r="C96" s="14">
        <v>13.34836734693878</v>
      </c>
      <c r="D96" s="15">
        <f>C96-13.19</f>
        <v>0.1583673469387765</v>
      </c>
      <c r="E96" s="15">
        <f>C96-C95</f>
        <v>-0.3189326530612266</v>
      </c>
      <c r="F96" s="16">
        <f>B96-B95</f>
        <v>-0.3109430943094331</v>
      </c>
      <c r="G96" s="16">
        <v>0.09</v>
      </c>
      <c r="H96" s="16">
        <f>G96-G95</f>
        <v>-0.65</v>
      </c>
      <c r="I96" s="17">
        <v>242.54</v>
      </c>
    </row>
    <row r="97" ht="22.35" customHeight="1">
      <c r="A97" s="12">
        <v>2012</v>
      </c>
      <c r="B97" s="13">
        <v>13.1390099009901</v>
      </c>
      <c r="C97" s="14">
        <v>13.18132653061224</v>
      </c>
      <c r="D97" s="15">
        <f>C97-13.19</f>
        <v>-0.008673469387757038</v>
      </c>
      <c r="E97" s="15">
        <f>C97-C96</f>
        <v>-0.1670408163265336</v>
      </c>
      <c r="F97" s="16">
        <f>B97-B96</f>
        <v>-0.1983638363836437</v>
      </c>
      <c r="G97" s="16">
        <v>-0.17</v>
      </c>
      <c r="H97" s="16">
        <f>G97-G96</f>
        <v>-0.26</v>
      </c>
      <c r="I97" s="17">
        <v>13.85</v>
      </c>
    </row>
    <row r="98" ht="22.35" customHeight="1">
      <c r="A98" s="12">
        <v>2013</v>
      </c>
      <c r="B98" s="13">
        <v>14.0792</v>
      </c>
      <c r="C98" s="14">
        <v>14.02188118811881</v>
      </c>
      <c r="D98" s="15">
        <f>C98-13.19</f>
        <v>0.8318811881188122</v>
      </c>
      <c r="E98" s="15">
        <f>C98-C97</f>
        <v>0.8405546575065692</v>
      </c>
      <c r="F98" s="16">
        <f>B98-B97</f>
        <v>0.9401900990099019</v>
      </c>
      <c r="G98" s="16">
        <v>1.06</v>
      </c>
      <c r="H98" s="16">
        <f>G98-G97</f>
        <v>1.23</v>
      </c>
      <c r="I98" s="17">
        <v>-34.9</v>
      </c>
    </row>
    <row r="99" ht="22.35" customHeight="1">
      <c r="A99" s="12">
        <v>2014</v>
      </c>
      <c r="B99" s="13">
        <v>13.9121359223301</v>
      </c>
      <c r="C99" s="14">
        <v>13.92174757281554</v>
      </c>
      <c r="D99" s="15">
        <f>C99-13.19</f>
        <v>0.7317475728155394</v>
      </c>
      <c r="E99" s="15">
        <f>C99-C98</f>
        <v>-0.1001336153032728</v>
      </c>
      <c r="F99" s="16">
        <f>B99-B98</f>
        <v>-0.1670640776698971</v>
      </c>
      <c r="G99" s="16">
        <v>0.78</v>
      </c>
      <c r="H99" s="16">
        <f>G99-G98</f>
        <v>-0.28</v>
      </c>
      <c r="I99" s="17">
        <v>17.64</v>
      </c>
    </row>
    <row r="100" ht="22.35" customHeight="1">
      <c r="A100" s="12">
        <v>2015</v>
      </c>
      <c r="B100" s="13">
        <v>13.80281553398058</v>
      </c>
      <c r="C100" s="14">
        <v>13.80281553398059</v>
      </c>
      <c r="D100" s="15">
        <f>C100-13.19</f>
        <v>0.6128155339805872</v>
      </c>
      <c r="E100" s="15">
        <f>C100-C99</f>
        <v>-0.1189320388349522</v>
      </c>
      <c r="F100" s="16">
        <f>B100-B99</f>
        <v>-0.1093203883495182</v>
      </c>
      <c r="G100" s="16">
        <v>0.8100000000000001</v>
      </c>
      <c r="H100" s="16">
        <f>G100-G99</f>
        <v>0.03000000000000003</v>
      </c>
      <c r="I100" s="17">
        <v>-18.9</v>
      </c>
    </row>
    <row r="101" ht="22.35" customHeight="1">
      <c r="A101" s="12">
        <v>2016</v>
      </c>
      <c r="B101" s="13">
        <v>14.05533980582524</v>
      </c>
      <c r="C101" s="14">
        <v>14.10240384615385</v>
      </c>
      <c r="D101" s="15">
        <f>C101-13.19</f>
        <v>0.9124038461538468</v>
      </c>
      <c r="E101" s="15">
        <f>C101-C100</f>
        <v>0.2995883121732597</v>
      </c>
      <c r="F101" s="16">
        <f>B101-B100</f>
        <v>0.2525242718446599</v>
      </c>
      <c r="G101" s="16">
        <v>1.16</v>
      </c>
      <c r="H101" s="16">
        <f>G101-G100</f>
        <v>0.3499999999999999</v>
      </c>
      <c r="I101" s="17">
        <v>87.03</v>
      </c>
    </row>
    <row r="102" ht="22.35" customHeight="1">
      <c r="A102" s="12">
        <v>2017</v>
      </c>
      <c r="B102" s="13">
        <v>13.69515151515152</v>
      </c>
      <c r="C102" s="14">
        <v>13.69575757575758</v>
      </c>
      <c r="D102" s="15">
        <f>C102-13.19</f>
        <v>0.5057575757575759</v>
      </c>
      <c r="E102" s="15">
        <f>C102-C101</f>
        <v>-0.406646270396271</v>
      </c>
      <c r="F102" s="16">
        <f>B102-B101</f>
        <v>-0.3601882906737277</v>
      </c>
      <c r="G102" s="16">
        <v>0.75</v>
      </c>
      <c r="H102" s="16">
        <f>G102-G101</f>
        <v>-0.4099999999999999</v>
      </c>
      <c r="I102" s="17">
        <v>37.92</v>
      </c>
    </row>
    <row r="103" ht="22.35" customHeight="1">
      <c r="A103" s="12">
        <v>2018</v>
      </c>
      <c r="B103" s="13">
        <v>13.62264150943397</v>
      </c>
      <c r="C103" s="19">
        <v>13.62264150943397</v>
      </c>
      <c r="D103" s="15">
        <f>C103-13.19</f>
        <v>0.4326415094339655</v>
      </c>
      <c r="E103" s="15">
        <f>C103-C102</f>
        <v>-0.07311606632361034</v>
      </c>
      <c r="F103" s="16">
        <f>B103-B102</f>
        <v>-0.07251000571755029</v>
      </c>
      <c r="G103" s="16">
        <v>0.73</v>
      </c>
      <c r="H103" s="16">
        <f>G103-G102</f>
        <v>-0.02000000000000002</v>
      </c>
      <c r="I103" s="17">
        <v>-51.04</v>
      </c>
    </row>
    <row r="104" ht="22.15" customHeight="1">
      <c r="A104" s="75">
        <v>2019</v>
      </c>
      <c r="B104" s="76">
        <v>13.58823529411764</v>
      </c>
      <c r="C104" s="77">
        <v>13.58823529411764</v>
      </c>
      <c r="D104" s="78">
        <f>C104-13.19</f>
        <v>0.3982352941176401</v>
      </c>
      <c r="E104" s="78">
        <f>C104-C103</f>
        <v>-0.03440621531632537</v>
      </c>
      <c r="F104" s="57">
        <f>B104-B103</f>
        <v>-0.03440621531632537</v>
      </c>
      <c r="G104" s="57">
        <v>0.95</v>
      </c>
      <c r="H104" s="57">
        <f>G104-G103</f>
        <v>0.22</v>
      </c>
      <c r="I104" s="20">
        <v>-187.56</v>
      </c>
    </row>
    <row r="105" ht="8" customHeight="1">
      <c r="A105" s="79"/>
      <c r="B105" s="80"/>
      <c r="C105" s="81"/>
      <c r="D105" s="45"/>
      <c r="E105" s="45"/>
      <c r="F105" s="45"/>
      <c r="G105" s="45"/>
      <c r="H105" s="45"/>
      <c r="I105" s="27"/>
    </row>
    <row r="106" ht="32.15" customHeight="1">
      <c r="A106" t="s" s="47">
        <v>9</v>
      </c>
      <c r="B106" s="82"/>
      <c r="C106" s="83"/>
      <c r="D106" s="84"/>
      <c r="E106" s="50"/>
      <c r="F106" s="50"/>
      <c r="G106" s="50"/>
      <c r="H106" s="51"/>
      <c r="I106" s="27"/>
    </row>
    <row r="107" ht="22.35" customHeight="1">
      <c r="A107" t="s" s="34">
        <v>2</v>
      </c>
      <c r="B107" t="s" s="35">
        <v>22</v>
      </c>
      <c r="C107" s="32"/>
      <c r="D107" s="36"/>
      <c r="E107" s="32"/>
      <c r="F107" s="32"/>
      <c r="G107" s="32"/>
      <c r="H107" s="33"/>
      <c r="I107" s="27"/>
    </row>
    <row r="108" ht="22.15" customHeight="1">
      <c r="A108" t="s" s="37">
        <v>11</v>
      </c>
      <c r="B108" t="s" s="38">
        <v>23</v>
      </c>
      <c r="C108" s="39"/>
      <c r="D108" s="40"/>
      <c r="E108" s="39"/>
      <c r="F108" s="39"/>
      <c r="G108" s="39"/>
      <c r="H108" s="41"/>
      <c r="I108" s="27"/>
    </row>
    <row r="109" ht="8" customHeight="1">
      <c r="A109" s="42"/>
      <c r="B109" s="43"/>
      <c r="C109" s="43"/>
      <c r="D109" s="44"/>
      <c r="E109" s="45"/>
      <c r="F109" s="45"/>
      <c r="G109" s="45"/>
      <c r="H109" s="45"/>
      <c r="I109" s="46"/>
    </row>
    <row r="110" ht="32.15" customHeight="1">
      <c r="A110" t="s" s="47">
        <v>13</v>
      </c>
      <c r="B110" t="s" s="48">
        <v>14</v>
      </c>
      <c r="C110" t="s" s="49">
        <v>15</v>
      </c>
      <c r="D110" t="s" s="49">
        <v>16</v>
      </c>
      <c r="E110" s="50"/>
      <c r="F110" s="50"/>
      <c r="G110" s="50"/>
      <c r="H110" s="51"/>
      <c r="I110" s="52"/>
    </row>
    <row r="111" ht="22.35" customHeight="1">
      <c r="A111" t="s" s="34">
        <v>2</v>
      </c>
      <c r="B111" s="53">
        <v>13.21</v>
      </c>
      <c r="C111" s="15">
        <v>13.7</v>
      </c>
      <c r="D111" s="54">
        <f>C111-B111</f>
        <v>0.4899999999999984</v>
      </c>
      <c r="E111" s="32"/>
      <c r="F111" s="32"/>
      <c r="G111" s="32"/>
      <c r="H111" s="33"/>
      <c r="I111" s="55"/>
    </row>
    <row r="112" ht="22.15" customHeight="1">
      <c r="A112" t="s" s="37">
        <v>11</v>
      </c>
      <c r="B112" s="56">
        <v>12.95</v>
      </c>
      <c r="C112" s="57">
        <v>13.69</v>
      </c>
      <c r="D112" s="58">
        <f>C112-B112</f>
        <v>0.7400000000000002</v>
      </c>
      <c r="E112" s="59"/>
      <c r="F112" s="59"/>
      <c r="G112" s="59"/>
      <c r="H112" s="41"/>
      <c r="I112" s="55"/>
    </row>
    <row r="113" ht="8" customHeight="1">
      <c r="A113" s="60"/>
      <c r="B113" s="61"/>
      <c r="C113" s="61"/>
      <c r="D113" s="62"/>
      <c r="E113" s="63"/>
      <c r="F113" s="63"/>
      <c r="G113" s="63"/>
      <c r="H113" s="63"/>
      <c r="I113" s="55"/>
    </row>
    <row r="114" ht="32.15" customHeight="1">
      <c r="A114" t="s" s="47">
        <v>17</v>
      </c>
      <c r="B114" t="s" s="48">
        <v>18</v>
      </c>
      <c r="C114" t="s" s="49">
        <v>19</v>
      </c>
      <c r="D114" t="s" s="49">
        <v>16</v>
      </c>
      <c r="E114" s="64"/>
      <c r="F114" s="64"/>
      <c r="G114" s="64"/>
      <c r="H114" s="65"/>
      <c r="I114" s="55"/>
    </row>
    <row r="115" ht="22.35" customHeight="1">
      <c r="A115" t="s" s="34">
        <v>2</v>
      </c>
      <c r="B115" s="53">
        <v>13.32</v>
      </c>
      <c r="C115" s="15">
        <v>13.58</v>
      </c>
      <c r="D115" s="54">
        <f>C115-B115</f>
        <v>0.2599999999999998</v>
      </c>
      <c r="E115" s="66"/>
      <c r="F115" s="66"/>
      <c r="G115" s="66"/>
      <c r="H115" s="67"/>
      <c r="I115" s="55"/>
    </row>
    <row r="116" ht="22.15" customHeight="1">
      <c r="A116" t="s" s="37">
        <v>11</v>
      </c>
      <c r="B116" s="56">
        <v>13.08</v>
      </c>
      <c r="C116" s="57">
        <v>13.54</v>
      </c>
      <c r="D116" s="58">
        <f>C116-B116</f>
        <v>0.4599999999999991</v>
      </c>
      <c r="E116" s="68"/>
      <c r="F116" s="68"/>
      <c r="G116" s="68"/>
      <c r="H116" s="69"/>
      <c r="I116" s="55"/>
    </row>
    <row r="117" ht="20" customHeight="1">
      <c r="A117" s="60"/>
      <c r="B117" s="61"/>
      <c r="C117" s="61"/>
      <c r="D117" s="62"/>
      <c r="E117" s="63"/>
      <c r="F117" s="63"/>
      <c r="G117" s="63"/>
      <c r="H117" s="63"/>
      <c r="I117" s="55"/>
    </row>
    <row r="118" ht="20" customHeight="1">
      <c r="A118" s="60"/>
      <c r="B118" s="61"/>
      <c r="C118" s="61"/>
      <c r="D118" s="62"/>
      <c r="E118" s="63"/>
      <c r="F118" s="63"/>
      <c r="G118" s="63"/>
      <c r="H118" s="63"/>
      <c r="I118" s="55"/>
    </row>
    <row r="119" ht="48" customHeight="1">
      <c r="A119" t="s" s="70">
        <v>24</v>
      </c>
      <c r="B119" t="s" s="71">
        <v>1</v>
      </c>
      <c r="C119" t="s" s="72">
        <v>2</v>
      </c>
      <c r="D119" t="s" s="72">
        <v>25</v>
      </c>
      <c r="E119" t="s" s="72">
        <v>4</v>
      </c>
      <c r="F119" t="s" s="73">
        <v>5</v>
      </c>
      <c r="G119" t="s" s="73">
        <v>6</v>
      </c>
      <c r="H119" t="s" s="73">
        <v>7</v>
      </c>
      <c r="I119" t="s" s="74">
        <v>8</v>
      </c>
    </row>
    <row r="120" ht="23.15" customHeight="1">
      <c r="A120" s="6">
        <v>1976</v>
      </c>
      <c r="B120" s="7">
        <v>18.38535360245273</v>
      </c>
      <c r="C120" s="8">
        <v>18.67133029341792</v>
      </c>
      <c r="D120" s="9">
        <f>C120-18.98</f>
        <v>-0.3086697065820765</v>
      </c>
      <c r="E120" s="9"/>
      <c r="F120" s="10"/>
      <c r="G120" s="10">
        <v>-0.75</v>
      </c>
      <c r="H120" s="10"/>
      <c r="I120" s="11">
        <v>51.74</v>
      </c>
    </row>
    <row r="121" ht="22.35" customHeight="1">
      <c r="A121" s="12">
        <v>1977</v>
      </c>
      <c r="B121" s="13">
        <v>18.97489548954895</v>
      </c>
      <c r="C121" s="14">
        <v>19.15004999999999</v>
      </c>
      <c r="D121" s="15">
        <f>C121-18.98</f>
        <v>0.1700499999999927</v>
      </c>
      <c r="E121" s="15">
        <f>C121-C120</f>
        <v>0.4787197065820692</v>
      </c>
      <c r="F121" s="16">
        <f>B121-B120</f>
        <v>0.5895418870962175</v>
      </c>
      <c r="G121" s="16">
        <v>-0.04</v>
      </c>
      <c r="H121" s="16">
        <f>G121-G120</f>
        <v>0.71</v>
      </c>
      <c r="I121" s="17">
        <v>0</v>
      </c>
    </row>
    <row r="122" ht="22.35" customHeight="1">
      <c r="A122" s="12">
        <v>1978</v>
      </c>
      <c r="B122" s="13">
        <v>18.82517513543807</v>
      </c>
      <c r="C122" s="14">
        <v>18.99764568444199</v>
      </c>
      <c r="D122" s="15">
        <f>C122-18.98</f>
        <v>0.01764568444199455</v>
      </c>
      <c r="E122" s="15">
        <f>C122-C121</f>
        <v>-0.1524043155579982</v>
      </c>
      <c r="F122" s="16">
        <f>B122-B121</f>
        <v>-0.149720354110876</v>
      </c>
      <c r="G122" s="16">
        <v>-0.3</v>
      </c>
      <c r="H122" s="16">
        <f>G122-G121</f>
        <v>-0.26</v>
      </c>
      <c r="I122" s="17">
        <v>51.26</v>
      </c>
    </row>
    <row r="123" ht="22.35" customHeight="1">
      <c r="A123" s="12">
        <v>1979</v>
      </c>
      <c r="B123" s="13">
        <v>19.1978380952381</v>
      </c>
      <c r="C123" s="14">
        <v>19.3043837327658</v>
      </c>
      <c r="D123" s="15">
        <f>C123-18.98</f>
        <v>0.3243837327658028</v>
      </c>
      <c r="E123" s="15">
        <f>C123-C122</f>
        <v>0.3067380483238082</v>
      </c>
      <c r="F123" s="16">
        <f>B123-B122</f>
        <v>0.3726629598000244</v>
      </c>
      <c r="G123" s="16">
        <v>0.37</v>
      </c>
      <c r="H123" s="16">
        <f>G123-G122</f>
        <v>0.6699999999999999</v>
      </c>
      <c r="I123" s="17">
        <v>-16.96</v>
      </c>
    </row>
    <row r="124" ht="22.35" customHeight="1">
      <c r="A124" s="12">
        <v>1980</v>
      </c>
      <c r="B124" s="13">
        <v>19.48315922330098</v>
      </c>
      <c r="C124" s="14">
        <v>19.65365677111966</v>
      </c>
      <c r="D124" s="15">
        <f>C124-18.98</f>
        <v>0.6736567711196599</v>
      </c>
      <c r="E124" s="15">
        <f>C124-C123</f>
        <v>0.3492730383538571</v>
      </c>
      <c r="F124" s="16">
        <f>B124-B123</f>
        <v>0.2853211280628827</v>
      </c>
      <c r="G124" s="16">
        <v>0.73</v>
      </c>
      <c r="H124" s="16">
        <f>G124-G123</f>
        <v>0.36</v>
      </c>
      <c r="I124" s="17">
        <v>-37.63</v>
      </c>
    </row>
    <row r="125" ht="22.35" customHeight="1">
      <c r="A125" s="12">
        <v>1981</v>
      </c>
      <c r="B125" s="13">
        <v>19.34044543329737</v>
      </c>
      <c r="C125" s="14">
        <v>19.46041520979021</v>
      </c>
      <c r="D125" s="15">
        <f>C125-18.98</f>
        <v>0.4804152097902055</v>
      </c>
      <c r="E125" s="15">
        <f>C125-C124</f>
        <v>-0.1932415613294545</v>
      </c>
      <c r="F125" s="16">
        <f>B125-B124</f>
        <v>-0.142713790003608</v>
      </c>
      <c r="G125" s="16">
        <v>0.27</v>
      </c>
      <c r="H125" s="16">
        <f>G125-G124</f>
        <v>-0.46</v>
      </c>
      <c r="I125" s="17">
        <v>65.72</v>
      </c>
    </row>
    <row r="126" ht="22.35" customHeight="1">
      <c r="A126" s="12">
        <v>1982</v>
      </c>
      <c r="B126" s="13">
        <v>19.22056862566991</v>
      </c>
      <c r="C126" s="14">
        <v>19.35109714795009</v>
      </c>
      <c r="D126" s="15">
        <f>C126-18.98</f>
        <v>0.3710971479500849</v>
      </c>
      <c r="E126" s="15">
        <f>C126-C125</f>
        <v>-0.1093180618401206</v>
      </c>
      <c r="F126" s="16">
        <f>B126-B125</f>
        <v>-0.1198768076274668</v>
      </c>
      <c r="G126" s="16">
        <v>-0.03</v>
      </c>
      <c r="H126" s="16">
        <f>G126-G125</f>
        <v>-0.3</v>
      </c>
      <c r="I126" s="18">
        <v>-53.65</v>
      </c>
    </row>
    <row r="127" ht="22.35" customHeight="1">
      <c r="A127" s="12">
        <v>1983</v>
      </c>
      <c r="B127" s="13">
        <v>19.43236013671524</v>
      </c>
      <c r="C127" s="14">
        <v>19.5425238305384</v>
      </c>
      <c r="D127" s="15">
        <f>C127-18.98</f>
        <v>0.5625238305383959</v>
      </c>
      <c r="E127" s="15">
        <f>C127-C126</f>
        <v>0.1914266825883111</v>
      </c>
      <c r="F127" s="16">
        <f>B127-B126</f>
        <v>0.2117915110453374</v>
      </c>
      <c r="G127" s="16">
        <v>0.33</v>
      </c>
      <c r="H127" s="16">
        <f>G127-G126</f>
        <v>0.36</v>
      </c>
      <c r="I127" s="18">
        <v>29.73</v>
      </c>
    </row>
    <row r="128" ht="22.35" customHeight="1">
      <c r="A128" s="12">
        <v>1984</v>
      </c>
      <c r="B128" s="13">
        <v>18.68302295918367</v>
      </c>
      <c r="C128" s="14">
        <v>18.72410353535354</v>
      </c>
      <c r="D128" s="15">
        <f>C128-18.98</f>
        <v>-0.2558964646464652</v>
      </c>
      <c r="E128" s="15">
        <f>C128-C127</f>
        <v>-0.8184202951848611</v>
      </c>
      <c r="F128" s="16">
        <f>B128-B127</f>
        <v>-0.7493371775315687</v>
      </c>
      <c r="G128" s="16">
        <v>-0.39</v>
      </c>
      <c r="H128" s="16">
        <f>G128-G127</f>
        <v>-0.72</v>
      </c>
      <c r="I128" s="18">
        <v>88.84</v>
      </c>
    </row>
    <row r="129" ht="22.35" customHeight="1">
      <c r="A129" s="12">
        <v>1985</v>
      </c>
      <c r="B129" s="13">
        <v>19.10477862880628</v>
      </c>
      <c r="C129" s="14">
        <v>19.34958061002179</v>
      </c>
      <c r="D129" s="15">
        <f>C129-18.98</f>
        <v>0.3695806100217922</v>
      </c>
      <c r="E129" s="15">
        <f>C129-C128</f>
        <v>0.6254770746682574</v>
      </c>
      <c r="F129" s="16">
        <f>B129-B128</f>
        <v>0.4217556696226055</v>
      </c>
      <c r="G129" s="16">
        <v>0.21</v>
      </c>
      <c r="H129" s="16">
        <f>G129-G128</f>
        <v>0.6</v>
      </c>
      <c r="I129" s="18">
        <v>-64.58</v>
      </c>
    </row>
    <row r="130" ht="22.35" customHeight="1">
      <c r="A130" s="12">
        <v>1986</v>
      </c>
      <c r="B130" s="13">
        <v>18.7310558414332</v>
      </c>
      <c r="C130" s="14">
        <v>19.07069616837562</v>
      </c>
      <c r="D130" s="15">
        <f>C130-18.98</f>
        <v>0.09069616837561512</v>
      </c>
      <c r="E130" s="15">
        <f>C130-C129</f>
        <v>-0.2788844416461771</v>
      </c>
      <c r="F130" s="16">
        <f>B130-B129</f>
        <v>-0.3737227873730795</v>
      </c>
      <c r="G130" s="16">
        <v>0.21</v>
      </c>
      <c r="H130" s="16">
        <f>G130-G129</f>
        <v>0</v>
      </c>
      <c r="I130" s="18">
        <v>-79.45</v>
      </c>
    </row>
    <row r="131" ht="22.35" customHeight="1">
      <c r="A131" s="12">
        <v>1987</v>
      </c>
      <c r="B131" s="13">
        <v>19.0146547364326</v>
      </c>
      <c r="C131" s="14">
        <v>19.21055555555556</v>
      </c>
      <c r="D131" s="15">
        <f>C131-18.98</f>
        <v>0.2305555555555578</v>
      </c>
      <c r="E131" s="15">
        <f>C131-C130</f>
        <v>0.1398593871799427</v>
      </c>
      <c r="F131" s="16">
        <f>B131-B130</f>
        <v>0.2835988949994039</v>
      </c>
      <c r="G131" s="16">
        <v>0.17</v>
      </c>
      <c r="H131" s="16">
        <f>G131-G130</f>
        <v>-0.03999999999999998</v>
      </c>
      <c r="I131" s="17">
        <v>-12.6</v>
      </c>
    </row>
    <row r="132" ht="22.35" customHeight="1">
      <c r="A132" s="12">
        <v>1988</v>
      </c>
      <c r="B132" s="13">
        <v>19.7692966042966</v>
      </c>
      <c r="C132" s="14">
        <v>19.90735436893203</v>
      </c>
      <c r="D132" s="15">
        <f>C132-18.98</f>
        <v>0.9273543689320327</v>
      </c>
      <c r="E132" s="15">
        <f>C132-C131</f>
        <v>0.6967988133764749</v>
      </c>
      <c r="F132" s="16">
        <f>B132-B131</f>
        <v>0.7546418678639988</v>
      </c>
      <c r="G132" s="16">
        <v>0.73</v>
      </c>
      <c r="H132" s="16">
        <f>G132-G131</f>
        <v>0.5599999999999999</v>
      </c>
      <c r="I132" s="17">
        <v>-7.85</v>
      </c>
    </row>
    <row r="133" ht="22.35" customHeight="1">
      <c r="A133" s="12">
        <v>1989</v>
      </c>
      <c r="B133" s="13">
        <v>19.09767917158688</v>
      </c>
      <c r="C133" s="14">
        <v>19.22209300233855</v>
      </c>
      <c r="D133" s="15">
        <f>C133-18.98</f>
        <v>0.242093002338553</v>
      </c>
      <c r="E133" s="15">
        <f>C133-C132</f>
        <v>-0.6852613665934797</v>
      </c>
      <c r="F133" s="16">
        <f>B133-B132</f>
        <v>-0.6716174327097271</v>
      </c>
      <c r="G133" s="16">
        <v>-0.03</v>
      </c>
      <c r="H133" s="16">
        <f>G133-G132</f>
        <v>-0.76</v>
      </c>
      <c r="I133" s="18">
        <v>12.5</v>
      </c>
    </row>
    <row r="134" ht="22.35" customHeight="1">
      <c r="A134" s="12">
        <v>1990</v>
      </c>
      <c r="B134" s="13">
        <v>19.24589016378274</v>
      </c>
      <c r="C134" s="14">
        <v>19.42222358490566</v>
      </c>
      <c r="D134" s="15">
        <f>C134-18.98</f>
        <v>0.4422235849056584</v>
      </c>
      <c r="E134" s="15">
        <f>C134-C133</f>
        <v>0.2001305825671054</v>
      </c>
      <c r="F134" s="16">
        <f>B134-B133</f>
        <v>0.1482109921958603</v>
      </c>
      <c r="G134" s="16">
        <v>0.47</v>
      </c>
      <c r="H134" s="16">
        <f>G134-G133</f>
        <v>0.5</v>
      </c>
      <c r="I134" s="18">
        <v>-49.64</v>
      </c>
    </row>
    <row r="135" ht="22.35" customHeight="1">
      <c r="A135" s="12">
        <v>1991</v>
      </c>
      <c r="B135" s="13">
        <v>19.42888868326084</v>
      </c>
      <c r="C135" s="14">
        <v>19.60481308411214</v>
      </c>
      <c r="D135" s="15">
        <f>C135-18.98</f>
        <v>0.6248130841121373</v>
      </c>
      <c r="E135" s="15">
        <f>C135-C134</f>
        <v>0.1825894992064789</v>
      </c>
      <c r="F135" s="16">
        <f>B135-B134</f>
        <v>0.1829985194781081</v>
      </c>
      <c r="G135" s="16">
        <v>0.59</v>
      </c>
      <c r="H135" s="16">
        <f>G135-G134</f>
        <v>0.12</v>
      </c>
      <c r="I135" s="18">
        <v>-1.13</v>
      </c>
    </row>
    <row r="136" ht="22.35" customHeight="1">
      <c r="A136" s="12">
        <v>1992</v>
      </c>
      <c r="B136" s="13">
        <v>18.99898881554822</v>
      </c>
      <c r="C136" s="14">
        <v>19.11416926272067</v>
      </c>
      <c r="D136" s="15">
        <f>C136-18.98</f>
        <v>0.1341692627206648</v>
      </c>
      <c r="E136" s="15">
        <f>C136-C135</f>
        <v>-0.4906438213914726</v>
      </c>
      <c r="F136" s="16">
        <f>B136-B135</f>
        <v>-0.4298998677126278</v>
      </c>
      <c r="G136" s="16">
        <v>0.12</v>
      </c>
      <c r="H136" s="16">
        <f>G136-G135</f>
        <v>-0.47</v>
      </c>
      <c r="I136" s="18">
        <v>-11.3</v>
      </c>
    </row>
    <row r="137" ht="22.35" customHeight="1">
      <c r="A137" s="12">
        <v>1993</v>
      </c>
      <c r="B137" s="13">
        <v>19.28161492374728</v>
      </c>
      <c r="C137" s="14">
        <v>19.3947247706422</v>
      </c>
      <c r="D137" s="15">
        <f>C137-18.98</f>
        <v>0.4147247706421986</v>
      </c>
      <c r="E137" s="15">
        <f>C137-C136</f>
        <v>0.2805555079215338</v>
      </c>
      <c r="F137" s="16">
        <f>B137-B136</f>
        <v>0.282626108199068</v>
      </c>
      <c r="G137" s="16">
        <v>0.3</v>
      </c>
      <c r="H137" s="16">
        <f>G137-G136</f>
        <v>0.18</v>
      </c>
      <c r="I137" s="18">
        <v>21.19</v>
      </c>
    </row>
    <row r="138" ht="22.35" customHeight="1">
      <c r="A138" s="12">
        <v>1994</v>
      </c>
      <c r="B138" s="13">
        <v>19.2944680212191</v>
      </c>
      <c r="C138" s="14">
        <v>19.43616562009419</v>
      </c>
      <c r="D138" s="15">
        <f>C138-18.98</f>
        <v>0.4561656200941933</v>
      </c>
      <c r="E138" s="15">
        <f>C138-C137</f>
        <v>0.04144084945199467</v>
      </c>
      <c r="F138" s="16">
        <f>B138-B137</f>
        <v>0.01285309747181174</v>
      </c>
      <c r="G138" s="16">
        <v>0.18</v>
      </c>
      <c r="H138" s="16">
        <f>G138-G137</f>
        <v>-0.12</v>
      </c>
      <c r="I138" s="18">
        <v>-126.62</v>
      </c>
    </row>
    <row r="139" ht="22.35" customHeight="1">
      <c r="A139" s="12">
        <v>1995</v>
      </c>
      <c r="B139" s="13">
        <v>19.23202314406198</v>
      </c>
      <c r="C139" s="14">
        <v>19.32724358974359</v>
      </c>
      <c r="D139" s="15">
        <f>C139-18.98</f>
        <v>0.3472435897435879</v>
      </c>
      <c r="E139" s="15">
        <f>C139-C138</f>
        <v>-0.1089220303506053</v>
      </c>
      <c r="F139" s="16">
        <f>B139-B138</f>
        <v>-0.062444877157116</v>
      </c>
      <c r="G139" s="16">
        <v>0.16</v>
      </c>
      <c r="H139" s="16">
        <f>G139-G138</f>
        <v>-0.01999999999999999</v>
      </c>
      <c r="I139" s="18">
        <v>55.72</v>
      </c>
    </row>
    <row r="140" ht="22.35" customHeight="1">
      <c r="A140" s="12">
        <v>1996</v>
      </c>
      <c r="B140" s="13">
        <v>19.40836982365762</v>
      </c>
      <c r="C140" s="14">
        <v>19.43890789473684</v>
      </c>
      <c r="D140" s="15">
        <f>C140-18.98</f>
        <v>0.4589078947368428</v>
      </c>
      <c r="E140" s="15">
        <f>C140-C139</f>
        <v>0.1116643049932549</v>
      </c>
      <c r="F140" s="16">
        <f>B140-B139</f>
        <v>0.1763466795956354</v>
      </c>
      <c r="G140" s="16">
        <v>0.59</v>
      </c>
      <c r="H140" s="16">
        <f>G140-G139</f>
        <v>0.4299999999999999</v>
      </c>
      <c r="I140" s="18">
        <v>-4.02</v>
      </c>
    </row>
    <row r="141" ht="22.35" customHeight="1">
      <c r="A141" s="12">
        <v>1997</v>
      </c>
      <c r="B141" s="13">
        <v>19.25815675025447</v>
      </c>
      <c r="C141" s="14">
        <v>19.07536195762999</v>
      </c>
      <c r="D141" s="15">
        <f>C141-18.98</f>
        <v>0.09536195762999355</v>
      </c>
      <c r="E141" s="15">
        <f>C141-C140</f>
        <v>-0.3635459371068492</v>
      </c>
      <c r="F141" s="16">
        <f>B141-B140</f>
        <v>-0.1502130734031475</v>
      </c>
      <c r="G141" s="16">
        <v>0.3</v>
      </c>
      <c r="H141" s="16">
        <f>G141-G140</f>
        <v>-0.29</v>
      </c>
      <c r="I141" s="18">
        <v>46.15</v>
      </c>
    </row>
    <row r="142" ht="22.35" customHeight="1">
      <c r="A142" s="12">
        <v>1998</v>
      </c>
      <c r="B142" s="13">
        <v>19.58626588371197</v>
      </c>
      <c r="C142" s="14">
        <v>19.63058299595141</v>
      </c>
      <c r="D142" s="15">
        <f>C142-18.98</f>
        <v>0.6505829959514138</v>
      </c>
      <c r="E142" s="15">
        <f>C142-C141</f>
        <v>0.5552210383214202</v>
      </c>
      <c r="F142" s="16">
        <f>B142-B141</f>
        <v>0.3281091334575059</v>
      </c>
      <c r="G142" s="16">
        <v>0.96</v>
      </c>
      <c r="H142" s="16">
        <f>G142-G141</f>
        <v>0.6599999999999999</v>
      </c>
      <c r="I142" s="18">
        <v>84.67</v>
      </c>
    </row>
    <row r="143" ht="22.35" customHeight="1">
      <c r="A143" s="12">
        <v>1999</v>
      </c>
      <c r="B143" s="13">
        <v>19.38112612195799</v>
      </c>
      <c r="C143" s="14">
        <v>19.37969366715758</v>
      </c>
      <c r="D143" s="15">
        <f>C143-18.98</f>
        <v>0.3996936671575817</v>
      </c>
      <c r="E143" s="15">
        <f>C143-C142</f>
        <v>-0.2508893287938321</v>
      </c>
      <c r="F143" s="16">
        <f>B143-B142</f>
        <v>-0.2051397617539834</v>
      </c>
      <c r="G143" s="16">
        <v>0.31</v>
      </c>
      <c r="H143" s="16">
        <f>G143-G142</f>
        <v>-0.6499999999999999</v>
      </c>
      <c r="I143" s="18">
        <v>113.08</v>
      </c>
    </row>
    <row r="144" ht="22.35" customHeight="1">
      <c r="A144" s="12">
        <v>2000</v>
      </c>
      <c r="B144" s="13">
        <v>19.23765200575643</v>
      </c>
      <c r="C144" s="14">
        <v>19.27328431372549</v>
      </c>
      <c r="D144" s="15">
        <f>C144-18.98</f>
        <v>0.2932843137254864</v>
      </c>
      <c r="E144" s="15">
        <f>C144-C143</f>
        <v>-0.1064093534320953</v>
      </c>
      <c r="F144" s="16">
        <f>B144-B143</f>
        <v>-0.1434741162015634</v>
      </c>
      <c r="G144" s="16">
        <v>-0.04</v>
      </c>
      <c r="H144" s="16">
        <f>G144-G143</f>
        <v>-0.35</v>
      </c>
      <c r="I144" s="17">
        <v>233.11</v>
      </c>
    </row>
    <row r="145" ht="22.35" customHeight="1">
      <c r="A145" s="12">
        <v>2001</v>
      </c>
      <c r="B145" s="13">
        <v>19.3324827890556</v>
      </c>
      <c r="C145" s="14">
        <v>19.20483411214953</v>
      </c>
      <c r="D145" s="15">
        <f>C145-18.98</f>
        <v>0.2248341121495336</v>
      </c>
      <c r="E145" s="15">
        <f>C145-C144</f>
        <v>-0.06845020157595272</v>
      </c>
      <c r="F145" s="16">
        <f>B145-B144</f>
        <v>0.0948307832991766</v>
      </c>
      <c r="G145" s="16">
        <v>0.04</v>
      </c>
      <c r="H145" s="16">
        <f>G145-G144</f>
        <v>0.08</v>
      </c>
      <c r="I145" s="17">
        <v>84.89</v>
      </c>
    </row>
    <row r="146" ht="22.35" customHeight="1">
      <c r="A146" s="12">
        <v>2002</v>
      </c>
      <c r="B146" s="13">
        <v>19.71158506676355</v>
      </c>
      <c r="C146" s="14">
        <v>19.75889442840899</v>
      </c>
      <c r="D146" s="15">
        <f>C146-18.98</f>
        <v>0.7788944284089858</v>
      </c>
      <c r="E146" s="15">
        <f>C146-C145</f>
        <v>0.5540603162594522</v>
      </c>
      <c r="F146" s="16">
        <f>B146-B145</f>
        <v>0.3791022777079434</v>
      </c>
      <c r="G146" s="16">
        <v>0.71</v>
      </c>
      <c r="H146" s="16">
        <f>G146-G145</f>
        <v>0.6699999999999999</v>
      </c>
      <c r="I146" s="18">
        <v>-133.95</v>
      </c>
    </row>
    <row r="147" ht="22.35" customHeight="1">
      <c r="A147" s="12">
        <v>2003</v>
      </c>
      <c r="B147" s="13">
        <v>19.55463224299066</v>
      </c>
      <c r="C147" s="14">
        <v>19.67469031531532</v>
      </c>
      <c r="D147" s="15">
        <f>C147-18.98</f>
        <v>0.6946903153153237</v>
      </c>
      <c r="E147" s="15">
        <f>C147-C146</f>
        <v>-0.08420411309366216</v>
      </c>
      <c r="F147" s="16">
        <f>B147-B146</f>
        <v>-0.1569528237728903</v>
      </c>
      <c r="G147" s="16">
        <v>0.6899999999999999</v>
      </c>
      <c r="H147" s="16">
        <f>G147-G146</f>
        <v>-0.02000000000000002</v>
      </c>
      <c r="I147" s="18">
        <v>7.39</v>
      </c>
    </row>
    <row r="148" ht="22.35" customHeight="1">
      <c r="A148" s="12">
        <v>2004</v>
      </c>
      <c r="B148" s="13">
        <v>19.55700549450549</v>
      </c>
      <c r="C148" s="14">
        <v>19.57122596153845</v>
      </c>
      <c r="D148" s="15">
        <f>C148-18.98</f>
        <v>0.5912259615384521</v>
      </c>
      <c r="E148" s="15">
        <f>C148-C147</f>
        <v>-0.1034643537768716</v>
      </c>
      <c r="F148" s="16">
        <f>B148-B147</f>
        <v>0.002373251514832475</v>
      </c>
      <c r="G148" s="16">
        <v>0.53</v>
      </c>
      <c r="H148" s="16">
        <f>G148-G147</f>
        <v>-0.1599999999999999</v>
      </c>
      <c r="I148" s="18">
        <v>32.1</v>
      </c>
    </row>
    <row r="149" ht="22.35" customHeight="1">
      <c r="A149" s="12">
        <v>2005</v>
      </c>
      <c r="B149" s="13">
        <v>19.89821182700794</v>
      </c>
      <c r="C149" s="14">
        <v>19.97600353869885</v>
      </c>
      <c r="D149" s="15">
        <f>C149-18.98</f>
        <v>0.9960035386988508</v>
      </c>
      <c r="E149" s="15">
        <f>C149-C148</f>
        <v>0.4047775771603987</v>
      </c>
      <c r="F149" s="16">
        <f>B149-B148</f>
        <v>0.3412063325024484</v>
      </c>
      <c r="G149" s="16">
        <v>1.15</v>
      </c>
      <c r="H149" s="16">
        <f>G149-G148</f>
        <v>0.6199999999999999</v>
      </c>
      <c r="I149" s="17">
        <v>-68.20999999999999</v>
      </c>
    </row>
    <row r="150" ht="22.35" customHeight="1">
      <c r="A150" s="12">
        <v>2006</v>
      </c>
      <c r="B150" s="13">
        <v>19.51207932263814</v>
      </c>
      <c r="C150" s="14">
        <v>19.48858039970664</v>
      </c>
      <c r="D150" s="15">
        <f>C150-18.98</f>
        <v>0.5085803997066378</v>
      </c>
      <c r="E150" s="15">
        <f>C150-C149</f>
        <v>-0.487423138992213</v>
      </c>
      <c r="F150" s="16">
        <f>B150-B149</f>
        <v>-0.3861325043697938</v>
      </c>
      <c r="G150" s="16">
        <v>0.5</v>
      </c>
      <c r="H150" s="16">
        <f>G150-G149</f>
        <v>-0.6499999999999999</v>
      </c>
      <c r="I150" s="17">
        <v>23.65</v>
      </c>
    </row>
    <row r="151" ht="22.35" customHeight="1">
      <c r="A151" s="12">
        <v>2007</v>
      </c>
      <c r="B151" s="13">
        <v>19.94362200435729</v>
      </c>
      <c r="C151" s="14">
        <v>19.92674866310161</v>
      </c>
      <c r="D151" s="15">
        <f>C151-18.98</f>
        <v>0.9467486631016051</v>
      </c>
      <c r="E151" s="15">
        <f>C151-C150</f>
        <v>0.4381682633949673</v>
      </c>
      <c r="F151" s="16">
        <f>B151-B150</f>
        <v>0.4315426817191508</v>
      </c>
      <c r="G151" s="16">
        <v>0.75</v>
      </c>
      <c r="H151" s="16">
        <f>G151-G150</f>
        <v>0.25</v>
      </c>
      <c r="I151" s="17">
        <v>41.2</v>
      </c>
    </row>
    <row r="152" ht="22.35" customHeight="1">
      <c r="A152" s="12">
        <v>2008</v>
      </c>
      <c r="B152" s="13">
        <v>19.3766018711963</v>
      </c>
      <c r="C152" s="14">
        <v>19.39292513368984</v>
      </c>
      <c r="D152" s="15">
        <f>C152-18.98</f>
        <v>0.4129251336898392</v>
      </c>
      <c r="E152" s="15">
        <f>C152-C151</f>
        <v>-0.5338235294117659</v>
      </c>
      <c r="F152" s="16">
        <f>B152-B151</f>
        <v>-0.5670201331609981</v>
      </c>
      <c r="G152" s="16">
        <v>0.45</v>
      </c>
      <c r="H152" s="16">
        <f>G152-G151</f>
        <v>-0.3</v>
      </c>
      <c r="I152" s="17">
        <v>13.5</v>
      </c>
    </row>
    <row r="153" ht="22.35" customHeight="1">
      <c r="A153" s="12">
        <v>2009</v>
      </c>
      <c r="B153" s="13">
        <v>19.91938680926917</v>
      </c>
      <c r="C153" s="14">
        <v>19.96531669019055</v>
      </c>
      <c r="D153" s="15">
        <f>C153-18.98</f>
        <v>0.9853166901905475</v>
      </c>
      <c r="E153" s="15">
        <f>C153-C152</f>
        <v>0.5723915565007083</v>
      </c>
      <c r="F153" s="16">
        <f>B153-B152</f>
        <v>0.5427849380728702</v>
      </c>
      <c r="G153" s="16">
        <v>0.92</v>
      </c>
      <c r="H153" s="16">
        <f>G153-G152</f>
        <v>0.47</v>
      </c>
      <c r="I153" s="17">
        <v>-4.38</v>
      </c>
    </row>
    <row r="154" ht="22.35" customHeight="1">
      <c r="A154" s="12">
        <v>2010</v>
      </c>
      <c r="B154" s="13">
        <v>19.43943707134587</v>
      </c>
      <c r="C154" s="14">
        <v>19.45187747213233</v>
      </c>
      <c r="D154" s="15">
        <f>C154-18.98</f>
        <v>0.4718774721323307</v>
      </c>
      <c r="E154" s="15">
        <f>C154-C153</f>
        <v>-0.5134392180582168</v>
      </c>
      <c r="F154" s="16">
        <f>B154-B153</f>
        <v>-0.4799497379232989</v>
      </c>
      <c r="G154" s="16">
        <v>0.33</v>
      </c>
      <c r="H154" s="16">
        <f>G154-G153</f>
        <v>-0.5900000000000001</v>
      </c>
      <c r="I154" s="17">
        <v>238.17</v>
      </c>
    </row>
    <row r="155" ht="22.35" customHeight="1">
      <c r="A155" s="12">
        <v>2011</v>
      </c>
      <c r="B155" s="13">
        <v>19.24455167946701</v>
      </c>
      <c r="C155" s="14">
        <v>19.25971090977022</v>
      </c>
      <c r="D155" s="15">
        <f>C155-18.98</f>
        <v>0.2797109097702197</v>
      </c>
      <c r="E155" s="15">
        <f>C155-C154</f>
        <v>-0.1921665623621109</v>
      </c>
      <c r="F155" s="16">
        <f>B155-B154</f>
        <v>-0.1948853918788593</v>
      </c>
      <c r="G155" s="16">
        <v>0</v>
      </c>
      <c r="H155" s="16">
        <f>G155-G154</f>
        <v>-0.33</v>
      </c>
      <c r="I155" s="17">
        <v>242.54</v>
      </c>
    </row>
    <row r="156" ht="22.35" customHeight="1">
      <c r="A156" s="12">
        <v>2012</v>
      </c>
      <c r="B156" s="13">
        <v>19.53205477603885</v>
      </c>
      <c r="C156" s="14">
        <v>19.57244339622642</v>
      </c>
      <c r="D156" s="15">
        <f>C156-18.98</f>
        <v>0.5924433962264182</v>
      </c>
      <c r="E156" s="15">
        <f>C156-C155</f>
        <v>0.3127324864561984</v>
      </c>
      <c r="F156" s="16">
        <f>B156-B155</f>
        <v>0.2875030965718466</v>
      </c>
      <c r="G156" s="16">
        <v>0.24</v>
      </c>
      <c r="H156" s="16">
        <f>G156-G155</f>
        <v>0.24</v>
      </c>
      <c r="I156" s="17">
        <v>13.85</v>
      </c>
    </row>
    <row r="157" ht="22.35" customHeight="1">
      <c r="A157" s="12">
        <v>2013</v>
      </c>
      <c r="B157" s="13">
        <v>20.25776688453159</v>
      </c>
      <c r="C157" s="14">
        <v>20.23301493074294</v>
      </c>
      <c r="D157" s="15">
        <f>C157-18.98</f>
        <v>1.253014930742935</v>
      </c>
      <c r="E157" s="15">
        <f>C157-C156</f>
        <v>0.6605715345165173</v>
      </c>
      <c r="F157" s="16">
        <f>B157-B156</f>
        <v>0.7257121084927363</v>
      </c>
      <c r="G157" s="16">
        <v>1.33</v>
      </c>
      <c r="H157" s="16">
        <f>G157-G156</f>
        <v>1.09</v>
      </c>
      <c r="I157" s="17">
        <v>-34.9</v>
      </c>
    </row>
    <row r="158" ht="22.35" customHeight="1">
      <c r="A158" s="12">
        <v>2014</v>
      </c>
      <c r="B158" s="13">
        <v>20.14050609432962</v>
      </c>
      <c r="C158" s="14">
        <v>20.17864252602117</v>
      </c>
      <c r="D158" s="15">
        <f>C158-18.98</f>
        <v>1.198642526021167</v>
      </c>
      <c r="E158" s="15">
        <f>C158-C157</f>
        <v>-0.05437240472176796</v>
      </c>
      <c r="F158" s="16">
        <f>B158-B157</f>
        <v>-0.1172607902019678</v>
      </c>
      <c r="G158" s="16">
        <v>1.04</v>
      </c>
      <c r="H158" s="16">
        <f>G158-G157</f>
        <v>-0.29</v>
      </c>
      <c r="I158" s="17">
        <v>17.64</v>
      </c>
    </row>
    <row r="159" ht="22.35" customHeight="1">
      <c r="A159" s="12">
        <v>2015</v>
      </c>
      <c r="B159" s="13">
        <v>19.96035241123476</v>
      </c>
      <c r="C159" s="14">
        <v>19.96123476417594</v>
      </c>
      <c r="D159" s="15">
        <f>C159-18.98</f>
        <v>0.9812347641759409</v>
      </c>
      <c r="E159" s="15">
        <f>C159-C158</f>
        <v>-0.2174077618452266</v>
      </c>
      <c r="F159" s="16">
        <f>B159-B158</f>
        <v>-0.1801536830948613</v>
      </c>
      <c r="G159" s="16">
        <v>0.95</v>
      </c>
      <c r="H159" s="16">
        <f>G159-G158</f>
        <v>-0.09000000000000008</v>
      </c>
      <c r="I159" s="17">
        <v>-18.9</v>
      </c>
    </row>
    <row r="160" ht="22.35" customHeight="1">
      <c r="A160" s="12">
        <v>2016</v>
      </c>
      <c r="B160" s="13">
        <v>20.02246924809424</v>
      </c>
      <c r="C160" s="14">
        <v>20.04572802197802</v>
      </c>
      <c r="D160" s="15">
        <f>C160-18.98</f>
        <v>1.065728021978021</v>
      </c>
      <c r="E160" s="15">
        <f>C160-C159</f>
        <v>0.08449325780208028</v>
      </c>
      <c r="F160" s="16">
        <f>B160-B159</f>
        <v>0.06211683685948088</v>
      </c>
      <c r="G160" s="16">
        <v>1</v>
      </c>
      <c r="H160" s="16">
        <f>G160-G159</f>
        <v>0.05000000000000004</v>
      </c>
      <c r="I160" s="17">
        <v>87.03</v>
      </c>
    </row>
    <row r="161" ht="22.35" customHeight="1">
      <c r="A161" s="12">
        <v>2017</v>
      </c>
      <c r="B161" s="13">
        <v>20.0394331775701</v>
      </c>
      <c r="C161" s="14">
        <v>20.03971355140187</v>
      </c>
      <c r="D161" s="15">
        <f>C161-18.98</f>
        <v>1.05971355140187</v>
      </c>
      <c r="E161" s="15">
        <f>C161-C160</f>
        <v>-0.006014470576150899</v>
      </c>
      <c r="F161" s="16">
        <f>B161-B160</f>
        <v>0.01696392947585323</v>
      </c>
      <c r="G161" s="16">
        <v>1.09</v>
      </c>
      <c r="H161" s="16">
        <f>G161-G160</f>
        <v>0.09000000000000008</v>
      </c>
      <c r="I161" s="17">
        <v>37.92</v>
      </c>
    </row>
    <row r="162" ht="22.35" customHeight="1">
      <c r="A162" s="12">
        <v>2018</v>
      </c>
      <c r="B162" s="13">
        <v>20.10026306240929</v>
      </c>
      <c r="C162" s="19">
        <v>20.10026306240929</v>
      </c>
      <c r="D162" s="15">
        <f>C162-18.98</f>
        <v>1.12026306240929</v>
      </c>
      <c r="E162" s="15">
        <f>C162-C161</f>
        <v>0.06054951100741945</v>
      </c>
      <c r="F162" s="16">
        <f>B162-B161</f>
        <v>0.06082988483919394</v>
      </c>
      <c r="G162" s="16">
        <v>1.14</v>
      </c>
      <c r="H162" s="16">
        <f>G162-G161</f>
        <v>0.04999999999999982</v>
      </c>
      <c r="I162" s="17">
        <v>-51.04</v>
      </c>
    </row>
    <row r="163" ht="22.15" customHeight="1">
      <c r="A163" s="75">
        <v>2019</v>
      </c>
      <c r="B163" s="76">
        <v>20.21715686274509</v>
      </c>
      <c r="C163" s="77">
        <v>20.21715686274509</v>
      </c>
      <c r="D163" s="78">
        <f>C163-18.98</f>
        <v>1.237156862745092</v>
      </c>
      <c r="E163" s="78">
        <f>C163-C162</f>
        <v>0.1168938003358022</v>
      </c>
      <c r="F163" s="57">
        <f>B163-B162</f>
        <v>0.1168938003358022</v>
      </c>
      <c r="G163" s="57">
        <v>1.52</v>
      </c>
      <c r="H163" s="57">
        <f>G163-G162</f>
        <v>0.3800000000000001</v>
      </c>
      <c r="I163" s="20">
        <v>-187.56</v>
      </c>
    </row>
    <row r="164" ht="8" customHeight="1">
      <c r="A164" s="79"/>
      <c r="B164" s="80"/>
      <c r="C164" s="81"/>
      <c r="D164" s="45"/>
      <c r="E164" s="45"/>
      <c r="F164" s="45"/>
      <c r="G164" s="45"/>
      <c r="H164" s="45"/>
      <c r="I164" s="27"/>
    </row>
    <row r="165" ht="32.15" customHeight="1">
      <c r="A165" t="s" s="47">
        <v>9</v>
      </c>
      <c r="B165" s="82"/>
      <c r="C165" s="83"/>
      <c r="D165" s="84"/>
      <c r="E165" s="50"/>
      <c r="F165" s="50"/>
      <c r="G165" s="50"/>
      <c r="H165" s="51"/>
      <c r="I165" s="27"/>
    </row>
    <row r="166" ht="22.35" customHeight="1">
      <c r="A166" t="s" s="34">
        <v>2</v>
      </c>
      <c r="B166" t="s" s="35">
        <v>26</v>
      </c>
      <c r="C166" s="32"/>
      <c r="D166" s="36"/>
      <c r="E166" s="32"/>
      <c r="F166" s="32"/>
      <c r="G166" s="32"/>
      <c r="H166" s="33"/>
      <c r="I166" s="27"/>
    </row>
    <row r="167" ht="22.15" customHeight="1">
      <c r="A167" t="s" s="37">
        <v>11</v>
      </c>
      <c r="B167" t="s" s="38">
        <v>27</v>
      </c>
      <c r="C167" s="39"/>
      <c r="D167" s="40"/>
      <c r="E167" s="39"/>
      <c r="F167" s="39"/>
      <c r="G167" s="39"/>
      <c r="H167" s="41"/>
      <c r="I167" s="27"/>
    </row>
    <row r="168" ht="8" customHeight="1">
      <c r="A168" s="42"/>
      <c r="B168" s="43"/>
      <c r="C168" s="43"/>
      <c r="D168" s="44"/>
      <c r="E168" s="45"/>
      <c r="F168" s="45"/>
      <c r="G168" s="45"/>
      <c r="H168" s="45"/>
      <c r="I168" s="46"/>
    </row>
    <row r="169" ht="32.15" customHeight="1">
      <c r="A169" t="s" s="47">
        <v>13</v>
      </c>
      <c r="B169" t="s" s="48">
        <v>14</v>
      </c>
      <c r="C169" t="s" s="49">
        <v>15</v>
      </c>
      <c r="D169" t="s" s="49">
        <v>16</v>
      </c>
      <c r="E169" s="50"/>
      <c r="F169" s="50"/>
      <c r="G169" s="50"/>
      <c r="H169" s="51"/>
      <c r="I169" s="52"/>
    </row>
    <row r="170" ht="22.35" customHeight="1">
      <c r="A170" t="s" s="34">
        <v>2</v>
      </c>
      <c r="B170" s="53">
        <v>19.22</v>
      </c>
      <c r="C170" s="15">
        <v>19.91</v>
      </c>
      <c r="D170" s="54">
        <f>C170-B170</f>
        <v>0.6900000000000013</v>
      </c>
      <c r="E170" s="32"/>
      <c r="F170" s="32"/>
      <c r="G170" s="32"/>
      <c r="H170" s="33"/>
      <c r="I170" s="55"/>
    </row>
    <row r="171" ht="22.15" customHeight="1">
      <c r="A171" t="s" s="37">
        <v>11</v>
      </c>
      <c r="B171" s="56">
        <v>19.06</v>
      </c>
      <c r="C171" s="57">
        <v>19.9</v>
      </c>
      <c r="D171" s="58">
        <f>C171-B171</f>
        <v>0.8399999999999999</v>
      </c>
      <c r="E171" s="59"/>
      <c r="F171" s="59"/>
      <c r="G171" s="59"/>
      <c r="H171" s="41"/>
      <c r="I171" s="55"/>
    </row>
    <row r="172" ht="8" customHeight="1">
      <c r="A172" s="60"/>
      <c r="B172" s="61"/>
      <c r="C172" s="61"/>
      <c r="D172" s="62"/>
      <c r="E172" s="63"/>
      <c r="F172" s="63"/>
      <c r="G172" s="63"/>
      <c r="H172" s="63"/>
      <c r="I172" s="55"/>
    </row>
    <row r="173" ht="32.15" customHeight="1">
      <c r="A173" t="s" s="47">
        <v>17</v>
      </c>
      <c r="B173" t="s" s="48">
        <v>18</v>
      </c>
      <c r="C173" t="s" s="49">
        <v>19</v>
      </c>
      <c r="D173" t="s" s="49">
        <v>16</v>
      </c>
      <c r="E173" s="64"/>
      <c r="F173" s="64"/>
      <c r="G173" s="64"/>
      <c r="H173" s="65"/>
      <c r="I173" s="55"/>
    </row>
    <row r="174" ht="22.35" customHeight="1">
      <c r="A174" t="s" s="34">
        <v>2</v>
      </c>
      <c r="B174" s="53">
        <v>19.29</v>
      </c>
      <c r="C174" s="15">
        <v>19.74</v>
      </c>
      <c r="D174" s="54">
        <f>C174-B174</f>
        <v>0.4499999999999993</v>
      </c>
      <c r="E174" s="66"/>
      <c r="F174" s="66"/>
      <c r="G174" s="66"/>
      <c r="H174" s="67"/>
      <c r="I174" s="55"/>
    </row>
    <row r="175" ht="22.15" customHeight="1">
      <c r="A175" t="s" s="37">
        <v>11</v>
      </c>
      <c r="B175" s="56">
        <v>19.15</v>
      </c>
      <c r="C175" s="57">
        <v>19.73</v>
      </c>
      <c r="D175" s="58">
        <f>C175-B175</f>
        <v>0.5800000000000018</v>
      </c>
      <c r="E175" s="68"/>
      <c r="F175" s="68"/>
      <c r="G175" s="68"/>
      <c r="H175" s="69"/>
      <c r="I175" s="55"/>
    </row>
    <row r="176" ht="20" customHeight="1">
      <c r="A176" s="60"/>
      <c r="B176" s="61"/>
      <c r="C176" s="61"/>
      <c r="D176" s="62"/>
      <c r="E176" s="63"/>
      <c r="F176" s="63"/>
      <c r="G176" s="63"/>
      <c r="H176" s="63"/>
      <c r="I176" s="55"/>
    </row>
    <row r="177" ht="20" customHeight="1">
      <c r="A177" s="60"/>
      <c r="B177" s="61"/>
      <c r="C177" s="61"/>
      <c r="D177" s="62"/>
      <c r="E177" s="63"/>
      <c r="F177" s="63"/>
      <c r="G177" s="63"/>
      <c r="H177" s="63"/>
      <c r="I177" s="55"/>
    </row>
    <row r="178" ht="48" customHeight="1">
      <c r="A178" t="s" s="70">
        <v>28</v>
      </c>
      <c r="B178" t="s" s="71">
        <v>1</v>
      </c>
      <c r="C178" t="s" s="72">
        <v>2</v>
      </c>
      <c r="D178" t="s" s="72">
        <v>29</v>
      </c>
      <c r="E178" t="s" s="72">
        <v>4</v>
      </c>
      <c r="F178" t="s" s="73">
        <v>5</v>
      </c>
      <c r="G178" t="s" s="73">
        <v>6</v>
      </c>
      <c r="H178" t="s" s="73">
        <v>7</v>
      </c>
      <c r="I178" t="s" s="74">
        <v>8</v>
      </c>
    </row>
    <row r="179" ht="23.15" customHeight="1">
      <c r="A179" s="6">
        <v>1976</v>
      </c>
      <c r="B179" s="7">
        <v>24.35347826086957</v>
      </c>
      <c r="C179" s="8">
        <v>24.6218085106383</v>
      </c>
      <c r="D179" s="9">
        <f>C179-24.93</f>
        <v>-0.3081914893617004</v>
      </c>
      <c r="E179" s="9"/>
      <c r="F179" s="10"/>
      <c r="G179" s="10">
        <v>-0.52</v>
      </c>
      <c r="H179" s="10"/>
      <c r="I179" s="11">
        <v>51.74</v>
      </c>
    </row>
    <row r="180" ht="22.35" customHeight="1">
      <c r="A180" s="12">
        <v>1977</v>
      </c>
      <c r="B180" s="13">
        <v>25.11452631578947</v>
      </c>
      <c r="C180" s="14">
        <v>25.19479166666666</v>
      </c>
      <c r="D180" s="15">
        <f>C180-24.93</f>
        <v>0.2647916666666603</v>
      </c>
      <c r="E180" s="15">
        <f>C180-C179</f>
        <v>0.5729831560283607</v>
      </c>
      <c r="F180" s="16">
        <f>B180-B179</f>
        <v>0.7610480549199004</v>
      </c>
      <c r="G180" s="16">
        <v>0.17</v>
      </c>
      <c r="H180" s="16">
        <f>G180-G179</f>
        <v>0.6900000000000001</v>
      </c>
      <c r="I180" s="17">
        <v>0</v>
      </c>
    </row>
    <row r="181" ht="22.35" customHeight="1">
      <c r="A181" s="12">
        <v>1978</v>
      </c>
      <c r="B181" s="13">
        <v>24.64907216494846</v>
      </c>
      <c r="C181" s="14">
        <v>24.72959183673469</v>
      </c>
      <c r="D181" s="15">
        <f>C181-24.93</f>
        <v>-0.2004081632653119</v>
      </c>
      <c r="E181" s="15">
        <f>C181-C180</f>
        <v>-0.4651998299319722</v>
      </c>
      <c r="F181" s="16">
        <f>B181-B180</f>
        <v>-0.4654541508410119</v>
      </c>
      <c r="G181" s="16">
        <v>-0.5</v>
      </c>
      <c r="H181" s="16">
        <f>G181-G180</f>
        <v>-0.67</v>
      </c>
      <c r="I181" s="17">
        <v>51.26</v>
      </c>
    </row>
    <row r="182" ht="22.35" customHeight="1">
      <c r="A182" s="12">
        <v>1979</v>
      </c>
      <c r="B182" s="13">
        <v>25.21197916666666</v>
      </c>
      <c r="C182" s="14">
        <v>25.1898969072165</v>
      </c>
      <c r="D182" s="15">
        <f>C182-24.93</f>
        <v>0.2598969072165005</v>
      </c>
      <c r="E182" s="15">
        <f>C182-C181</f>
        <v>0.4603050704818124</v>
      </c>
      <c r="F182" s="16">
        <f>B182-B181</f>
        <v>0.5629070017182052</v>
      </c>
      <c r="G182" s="16">
        <v>0.43</v>
      </c>
      <c r="H182" s="16">
        <f>G182-G181</f>
        <v>0.9299999999999999</v>
      </c>
      <c r="I182" s="17">
        <v>-16.96</v>
      </c>
    </row>
    <row r="183" ht="22.35" customHeight="1">
      <c r="A183" s="12">
        <v>1980</v>
      </c>
      <c r="B183" s="13">
        <v>25.64312500000001</v>
      </c>
      <c r="C183" s="14">
        <v>25.68989795918366</v>
      </c>
      <c r="D183" s="15">
        <f>C183-24.93</f>
        <v>0.7598979591836645</v>
      </c>
      <c r="E183" s="15">
        <f>C183-C182</f>
        <v>0.500001051967164</v>
      </c>
      <c r="F183" s="16">
        <f>B183-B182</f>
        <v>0.4311458333333462</v>
      </c>
      <c r="G183" s="16">
        <v>0.93</v>
      </c>
      <c r="H183" s="16">
        <f>G183-G182</f>
        <v>0.5</v>
      </c>
      <c r="I183" s="17">
        <v>-37.63</v>
      </c>
    </row>
    <row r="184" ht="22.35" customHeight="1">
      <c r="A184" s="12">
        <v>1981</v>
      </c>
      <c r="B184" s="13">
        <v>25.27414141414141</v>
      </c>
      <c r="C184" s="14">
        <v>25.26239999999999</v>
      </c>
      <c r="D184" s="15">
        <f>C184-24.93</f>
        <v>0.3323999999999927</v>
      </c>
      <c r="E184" s="15">
        <f>C184-C183</f>
        <v>-0.4274979591836718</v>
      </c>
      <c r="F184" s="16">
        <f>B184-B183</f>
        <v>-0.3689835858585973</v>
      </c>
      <c r="G184" s="16">
        <v>0.17</v>
      </c>
      <c r="H184" s="16">
        <f>G184-G183</f>
        <v>-0.76</v>
      </c>
      <c r="I184" s="17">
        <v>65.72</v>
      </c>
    </row>
    <row r="185" ht="22.35" customHeight="1">
      <c r="A185" s="12">
        <v>1982</v>
      </c>
      <c r="B185" s="13">
        <v>25.47670103092783</v>
      </c>
      <c r="C185" s="14">
        <v>25.46928571428571</v>
      </c>
      <c r="D185" s="15">
        <f>C185-24.93</f>
        <v>0.539285714285711</v>
      </c>
      <c r="E185" s="15">
        <f>C185-C184</f>
        <v>0.2068857142857183</v>
      </c>
      <c r="F185" s="16">
        <f>B185-B184</f>
        <v>0.2025596167864201</v>
      </c>
      <c r="G185" s="16">
        <v>0.21</v>
      </c>
      <c r="H185" s="16">
        <f>G185-G184</f>
        <v>0.03999999999999998</v>
      </c>
      <c r="I185" s="18">
        <v>-53.65</v>
      </c>
    </row>
    <row r="186" ht="22.35" customHeight="1">
      <c r="A186" s="12">
        <v>1983</v>
      </c>
      <c r="B186" s="13">
        <v>25.16275510204083</v>
      </c>
      <c r="C186" s="14">
        <v>25.14525252525253</v>
      </c>
      <c r="D186" s="15">
        <f>C186-24.93</f>
        <v>0.2152525252525308</v>
      </c>
      <c r="E186" s="15">
        <f>C186-C185</f>
        <v>-0.3240331890331802</v>
      </c>
      <c r="F186" s="16">
        <f>B186-B185</f>
        <v>-0.3139459288870015</v>
      </c>
      <c r="G186" s="16">
        <v>0.15</v>
      </c>
      <c r="H186" s="16">
        <f>G186-G185</f>
        <v>-0.06</v>
      </c>
      <c r="I186" s="18">
        <v>29.73</v>
      </c>
    </row>
    <row r="187" ht="22.35" customHeight="1">
      <c r="A187" s="12">
        <v>1984</v>
      </c>
      <c r="B187" s="13">
        <v>24.49925531914893</v>
      </c>
      <c r="C187" s="14">
        <v>24.46536842105263</v>
      </c>
      <c r="D187" s="15">
        <f>C187-24.93</f>
        <v>-0.464631578947369</v>
      </c>
      <c r="E187" s="15">
        <f>C187-C186</f>
        <v>-0.6798841041998998</v>
      </c>
      <c r="F187" s="16">
        <f>B187-B186</f>
        <v>-0.6634997828919005</v>
      </c>
      <c r="G187" s="16">
        <v>-0.46</v>
      </c>
      <c r="H187" s="16">
        <f>G187-G186</f>
        <v>-0.61</v>
      </c>
      <c r="I187" s="18">
        <v>88.84</v>
      </c>
    </row>
    <row r="188" ht="22.35" customHeight="1">
      <c r="A188" s="12">
        <v>1985</v>
      </c>
      <c r="B188" s="13">
        <v>25.06453608247422</v>
      </c>
      <c r="C188" s="14">
        <v>25.25744897959184</v>
      </c>
      <c r="D188" s="15">
        <f>C188-24.93</f>
        <v>0.3274489795918427</v>
      </c>
      <c r="E188" s="15">
        <f>C188-C187</f>
        <v>0.7920805585392117</v>
      </c>
      <c r="F188" s="16">
        <f>B188-B187</f>
        <v>0.5652807633252941</v>
      </c>
      <c r="G188" s="16">
        <v>0.3</v>
      </c>
      <c r="H188" s="16">
        <f>G188-G187</f>
        <v>0.76</v>
      </c>
      <c r="I188" s="18">
        <v>-64.58</v>
      </c>
    </row>
    <row r="189" ht="22.35" customHeight="1">
      <c r="A189" s="12">
        <v>1986</v>
      </c>
      <c r="B189" s="13">
        <v>24.60357894736842</v>
      </c>
      <c r="C189" s="14">
        <v>24.8961224489796</v>
      </c>
      <c r="D189" s="15">
        <f>C189-24.93</f>
        <v>-0.03387755102040302</v>
      </c>
      <c r="E189" s="15">
        <f>C189-C188</f>
        <v>-0.3613265306122457</v>
      </c>
      <c r="F189" s="16">
        <f>B189-B188</f>
        <v>-0.4609571351058008</v>
      </c>
      <c r="G189" s="16">
        <v>0.17</v>
      </c>
      <c r="H189" s="16">
        <f>G189-G188</f>
        <v>-0.13</v>
      </c>
      <c r="I189" s="18">
        <v>-79.45</v>
      </c>
    </row>
    <row r="190" ht="22.35" customHeight="1">
      <c r="A190" s="12">
        <v>1987</v>
      </c>
      <c r="B190" s="13">
        <v>24.83526881720431</v>
      </c>
      <c r="C190" s="14">
        <v>24.99447916666668</v>
      </c>
      <c r="D190" s="15">
        <f>C190-24.93</f>
        <v>0.06447916666667552</v>
      </c>
      <c r="E190" s="15">
        <f>C190-C189</f>
        <v>0.09835671768707854</v>
      </c>
      <c r="F190" s="16">
        <f>B190-B189</f>
        <v>0.2316898698358827</v>
      </c>
      <c r="G190" s="16">
        <v>0.12</v>
      </c>
      <c r="H190" s="16">
        <f>G190-G189</f>
        <v>-0.05000000000000002</v>
      </c>
      <c r="I190" s="17">
        <v>-12.6</v>
      </c>
    </row>
    <row r="191" ht="22.35" customHeight="1">
      <c r="A191" s="12">
        <v>1988</v>
      </c>
      <c r="B191" s="13">
        <v>25.6424</v>
      </c>
      <c r="C191" s="14">
        <v>25.68020202020202</v>
      </c>
      <c r="D191" s="15">
        <f>C191-24.93</f>
        <v>0.7502020202020212</v>
      </c>
      <c r="E191" s="15">
        <f>C191-C190</f>
        <v>0.6857228535353457</v>
      </c>
      <c r="F191" s="16">
        <f>B191-B190</f>
        <v>0.8071311827956933</v>
      </c>
      <c r="G191" s="16">
        <v>0.64</v>
      </c>
      <c r="H191" s="16">
        <f>G191-G190</f>
        <v>0.52</v>
      </c>
      <c r="I191" s="17">
        <v>-7.85</v>
      </c>
    </row>
    <row r="192" ht="22.35" customHeight="1">
      <c r="A192" s="12">
        <v>1989</v>
      </c>
      <c r="B192" s="13">
        <v>24.84948453608246</v>
      </c>
      <c r="C192" s="14">
        <v>24.87979591836735</v>
      </c>
      <c r="D192" s="15">
        <f>C192-24.93</f>
        <v>-0.05020408163264989</v>
      </c>
      <c r="E192" s="15">
        <f>C192-C191</f>
        <v>-0.8004061018346711</v>
      </c>
      <c r="F192" s="16">
        <f>B192-B191</f>
        <v>-0.7929154639175344</v>
      </c>
      <c r="G192" s="16">
        <v>-0.23</v>
      </c>
      <c r="H192" s="16">
        <f>G192-G191</f>
        <v>-0.87</v>
      </c>
      <c r="I192" s="18">
        <v>12.5</v>
      </c>
    </row>
    <row r="193" ht="22.35" customHeight="1">
      <c r="A193" s="12">
        <v>1990</v>
      </c>
      <c r="B193" s="13">
        <v>25.02030927835052</v>
      </c>
      <c r="C193" s="14">
        <v>25.12281250000001</v>
      </c>
      <c r="D193" s="15">
        <f>C193-24.93</f>
        <v>0.1928125000000058</v>
      </c>
      <c r="E193" s="15">
        <f>C193-C192</f>
        <v>0.2430165816326557</v>
      </c>
      <c r="F193" s="16">
        <f>B193-B192</f>
        <v>0.1708247422680529</v>
      </c>
      <c r="G193" s="16">
        <v>0.37</v>
      </c>
      <c r="H193" s="16">
        <f>G193-G192</f>
        <v>0.6</v>
      </c>
      <c r="I193" s="18">
        <v>-49.64</v>
      </c>
    </row>
    <row r="194" ht="22.35" customHeight="1">
      <c r="A194" s="12">
        <v>1991</v>
      </c>
      <c r="B194" s="13">
        <v>25.41453608247422</v>
      </c>
      <c r="C194" s="14">
        <v>25.52281249999999</v>
      </c>
      <c r="D194" s="15">
        <f>C194-24.93</f>
        <v>0.5928124999999902</v>
      </c>
      <c r="E194" s="15">
        <f>C194-C193</f>
        <v>0.3999999999999844</v>
      </c>
      <c r="F194" s="16">
        <f>B194-B193</f>
        <v>0.3942268041237043</v>
      </c>
      <c r="G194" s="16">
        <v>0.71</v>
      </c>
      <c r="H194" s="16">
        <f>G194-G193</f>
        <v>0.34</v>
      </c>
      <c r="I194" s="18">
        <v>-1.13</v>
      </c>
    </row>
    <row r="195" ht="22.35" customHeight="1">
      <c r="A195" s="12">
        <v>1992</v>
      </c>
      <c r="B195" s="13">
        <v>24.6619587628866</v>
      </c>
      <c r="C195" s="14">
        <v>24.69315789473685</v>
      </c>
      <c r="D195" s="15">
        <f>C195-24.93</f>
        <v>-0.236842105263154</v>
      </c>
      <c r="E195" s="15">
        <f>C195-C194</f>
        <v>-0.8296546052631442</v>
      </c>
      <c r="F195" s="16">
        <f>B195-B194</f>
        <v>-0.7525773195876262</v>
      </c>
      <c r="G195" s="16">
        <v>-0.14</v>
      </c>
      <c r="H195" s="16">
        <f>G195-G194</f>
        <v>-0.85</v>
      </c>
      <c r="I195" s="18">
        <v>-11.3</v>
      </c>
    </row>
    <row r="196" ht="22.35" customHeight="1">
      <c r="A196" s="12">
        <v>1993</v>
      </c>
      <c r="B196" s="13">
        <v>25.10724489795919</v>
      </c>
      <c r="C196" s="14">
        <v>25.15612244897959</v>
      </c>
      <c r="D196" s="15">
        <f>C196-24.93</f>
        <v>0.226122448979595</v>
      </c>
      <c r="E196" s="15">
        <f>C196-C195</f>
        <v>0.462964554242749</v>
      </c>
      <c r="F196" s="16">
        <f>B196-B195</f>
        <v>0.4452861350725961</v>
      </c>
      <c r="G196" s="16">
        <v>0.07000000000000001</v>
      </c>
      <c r="H196" s="16">
        <f>G196-G195</f>
        <v>0.21</v>
      </c>
      <c r="I196" s="18">
        <v>21.19</v>
      </c>
    </row>
    <row r="197" ht="22.35" customHeight="1">
      <c r="A197" s="12">
        <v>1994</v>
      </c>
      <c r="B197" s="13">
        <v>25.70510638297873</v>
      </c>
      <c r="C197" s="14">
        <v>25.7382105263158</v>
      </c>
      <c r="D197" s="15">
        <f>C197-24.93</f>
        <v>0.808210526315797</v>
      </c>
      <c r="E197" s="15">
        <f>C197-C196</f>
        <v>0.582088077336202</v>
      </c>
      <c r="F197" s="16">
        <f>B197-B196</f>
        <v>0.5978614850195356</v>
      </c>
      <c r="G197" s="16">
        <v>0.65</v>
      </c>
      <c r="H197" s="16">
        <f>G197-G196</f>
        <v>0.5800000000000001</v>
      </c>
      <c r="I197" s="18">
        <v>-126.62</v>
      </c>
    </row>
    <row r="198" ht="22.35" customHeight="1">
      <c r="A198" s="12">
        <v>1995</v>
      </c>
      <c r="B198" s="13">
        <v>25.11989473684211</v>
      </c>
      <c r="C198" s="14">
        <v>25.15126315789472</v>
      </c>
      <c r="D198" s="15">
        <f>C198-24.93</f>
        <v>0.2212631578947253</v>
      </c>
      <c r="E198" s="15">
        <f>C198-C197</f>
        <v>-0.5869473684210718</v>
      </c>
      <c r="F198" s="16">
        <f>B198-B197</f>
        <v>-0.5852116461366137</v>
      </c>
      <c r="G198" s="16">
        <v>-0.05</v>
      </c>
      <c r="H198" s="16">
        <f>G198-G197</f>
        <v>-0.7000000000000001</v>
      </c>
      <c r="I198" s="18">
        <v>55.72</v>
      </c>
    </row>
    <row r="199" ht="22.35" customHeight="1">
      <c r="A199" s="12">
        <v>1996</v>
      </c>
      <c r="B199" s="13">
        <v>25.37755319148935</v>
      </c>
      <c r="C199" s="14">
        <v>25.28340659340659</v>
      </c>
      <c r="D199" s="15">
        <f>C199-24.93</f>
        <v>0.3534065934065929</v>
      </c>
      <c r="E199" s="15">
        <f>C199-C198</f>
        <v>0.1321434355118676</v>
      </c>
      <c r="F199" s="16">
        <f>B199-B198</f>
        <v>0.2576584546472418</v>
      </c>
      <c r="G199" s="16">
        <v>0.63</v>
      </c>
      <c r="H199" s="16">
        <f>G199-G198</f>
        <v>0.68</v>
      </c>
      <c r="I199" s="18">
        <v>-4.02</v>
      </c>
    </row>
    <row r="200" ht="22.35" customHeight="1">
      <c r="A200" s="12">
        <v>1997</v>
      </c>
      <c r="B200" s="13">
        <v>25.24734693877553</v>
      </c>
      <c r="C200" s="14">
        <v>24.83034482758621</v>
      </c>
      <c r="D200" s="15">
        <f>C200-24.93</f>
        <v>-0.09965517241379018</v>
      </c>
      <c r="E200" s="15">
        <f>C200-C199</f>
        <v>-0.453061765820383</v>
      </c>
      <c r="F200" s="16">
        <f>B200-B199</f>
        <v>-0.1302062527138297</v>
      </c>
      <c r="G200" s="16">
        <v>0.24</v>
      </c>
      <c r="H200" s="16">
        <f>G200-G199</f>
        <v>-0.39</v>
      </c>
      <c r="I200" s="18">
        <v>46.15</v>
      </c>
    </row>
    <row r="201" ht="22.35" customHeight="1">
      <c r="A201" s="12">
        <v>1998</v>
      </c>
      <c r="B201" s="13">
        <v>25.4009375</v>
      </c>
      <c r="C201" s="14">
        <v>25.38239130434782</v>
      </c>
      <c r="D201" s="15">
        <f>C201-24.93</f>
        <v>0.4523913043478238</v>
      </c>
      <c r="E201" s="15">
        <f>C201-C200</f>
        <v>0.552046476761614</v>
      </c>
      <c r="F201" s="16">
        <f>B201-B200</f>
        <v>0.1535905612244726</v>
      </c>
      <c r="G201" s="16">
        <v>0.65</v>
      </c>
      <c r="H201" s="16">
        <f>G201-G200</f>
        <v>0.41</v>
      </c>
      <c r="I201" s="18">
        <v>84.67</v>
      </c>
    </row>
    <row r="202" ht="22.35" customHeight="1">
      <c r="A202" s="12">
        <v>1999</v>
      </c>
      <c r="B202" s="13">
        <v>25.28969387755102</v>
      </c>
      <c r="C202" s="14">
        <v>25.09774193548387</v>
      </c>
      <c r="D202" s="15">
        <f>C202-24.93</f>
        <v>0.1677419354838676</v>
      </c>
      <c r="E202" s="15">
        <f>C202-C201</f>
        <v>-0.2846493688639562</v>
      </c>
      <c r="F202" s="16">
        <f>B202-B201</f>
        <v>-0.1112436224489741</v>
      </c>
      <c r="G202" s="16">
        <v>0.19</v>
      </c>
      <c r="H202" s="16">
        <f>G202-G201</f>
        <v>-0.46</v>
      </c>
      <c r="I202" s="18">
        <v>113.08</v>
      </c>
    </row>
    <row r="203" ht="22.35" customHeight="1">
      <c r="A203" s="12">
        <v>2000</v>
      </c>
      <c r="B203" s="13">
        <v>25.06262626262626</v>
      </c>
      <c r="C203" s="14">
        <v>25.06959183673469</v>
      </c>
      <c r="D203" s="15">
        <f>C203-24.93</f>
        <v>0.1395918367346951</v>
      </c>
      <c r="E203" s="15">
        <f>C203-C202</f>
        <v>-0.02815009874917251</v>
      </c>
      <c r="F203" s="16">
        <f>B203-B202</f>
        <v>-0.2270676149247635</v>
      </c>
      <c r="G203" s="16">
        <v>-0.33</v>
      </c>
      <c r="H203" s="16">
        <f>G203-G202</f>
        <v>-0.52</v>
      </c>
      <c r="I203" s="17">
        <v>233.11</v>
      </c>
    </row>
    <row r="204" ht="22.35" customHeight="1">
      <c r="A204" s="12">
        <v>2001</v>
      </c>
      <c r="B204" s="13">
        <v>25.35808080808081</v>
      </c>
      <c r="C204" s="14">
        <v>25.19270833333333</v>
      </c>
      <c r="D204" s="15">
        <f>C204-24.93</f>
        <v>0.2627083333333324</v>
      </c>
      <c r="E204" s="15">
        <f>C204-C203</f>
        <v>0.1231164965986373</v>
      </c>
      <c r="F204" s="16">
        <f>B204-B203</f>
        <v>0.2954545454545467</v>
      </c>
      <c r="G204" s="16">
        <v>0.08</v>
      </c>
      <c r="H204" s="16">
        <f>G204-G203</f>
        <v>0.41</v>
      </c>
      <c r="I204" s="17">
        <v>84.89</v>
      </c>
    </row>
    <row r="205" ht="22.35" customHeight="1">
      <c r="A205" s="12">
        <v>2002</v>
      </c>
      <c r="B205" s="13">
        <v>26.09845360824741</v>
      </c>
      <c r="C205" s="14">
        <v>26.11959595959596</v>
      </c>
      <c r="D205" s="15">
        <f>C205-24.93</f>
        <v>1.189595959595955</v>
      </c>
      <c r="E205" s="15">
        <f>C205-C204</f>
        <v>0.9268876262626229</v>
      </c>
      <c r="F205" s="16">
        <f>B205-B204</f>
        <v>0.7403728001666039</v>
      </c>
      <c r="G205" s="16">
        <v>1.33</v>
      </c>
      <c r="H205" s="16">
        <f>G205-G204</f>
        <v>1.25</v>
      </c>
      <c r="I205" s="18">
        <v>-133.95</v>
      </c>
    </row>
    <row r="206" ht="22.35" customHeight="1">
      <c r="A206" s="12">
        <v>2003</v>
      </c>
      <c r="B206" s="13">
        <v>25.52947916666667</v>
      </c>
      <c r="C206" s="14">
        <v>25.66120000000001</v>
      </c>
      <c r="D206" s="15">
        <f>C206-24.93</f>
        <v>0.7312000000000118</v>
      </c>
      <c r="E206" s="15">
        <f>C206-C205</f>
        <v>-0.4583959595959435</v>
      </c>
      <c r="F206" s="16">
        <f>B206-B205</f>
        <v>-0.568974441580739</v>
      </c>
      <c r="G206" s="16">
        <v>0.76</v>
      </c>
      <c r="H206" s="16">
        <f>G206-G205</f>
        <v>-0.5700000000000001</v>
      </c>
      <c r="I206" s="18">
        <v>7.39</v>
      </c>
    </row>
    <row r="207" ht="22.35" customHeight="1">
      <c r="A207" s="12">
        <v>2004</v>
      </c>
      <c r="B207" s="13">
        <v>25.64029999999999</v>
      </c>
      <c r="C207" s="14">
        <v>25.6358</v>
      </c>
      <c r="D207" s="15">
        <f>C207-24.93</f>
        <v>0.7057999999999964</v>
      </c>
      <c r="E207" s="15">
        <f>C207-C206</f>
        <v>-0.02540000000001541</v>
      </c>
      <c r="F207" s="16">
        <f>B207-B206</f>
        <v>0.1108208333333209</v>
      </c>
      <c r="G207" s="16">
        <v>0.64</v>
      </c>
      <c r="H207" s="16">
        <f>G207-G206</f>
        <v>-0.12</v>
      </c>
      <c r="I207" s="18">
        <v>32.1</v>
      </c>
    </row>
    <row r="208" ht="22.35" customHeight="1">
      <c r="A208" s="12">
        <v>2005</v>
      </c>
      <c r="B208" s="13">
        <v>25.98</v>
      </c>
      <c r="C208" s="14">
        <v>25.96</v>
      </c>
      <c r="D208" s="15">
        <f>C208-24.93</f>
        <v>1.030000000000005</v>
      </c>
      <c r="E208" s="15">
        <f>C208-C207</f>
        <v>0.3242000000000083</v>
      </c>
      <c r="F208" s="16">
        <f>B208-B207</f>
        <v>0.3397000000000041</v>
      </c>
      <c r="G208" s="16">
        <v>1.31</v>
      </c>
      <c r="H208" s="16">
        <f>G208-G207</f>
        <v>0.67</v>
      </c>
      <c r="I208" s="17">
        <v>-68.20999999999999</v>
      </c>
    </row>
    <row r="209" ht="22.35" customHeight="1">
      <c r="A209" s="12">
        <v>2006</v>
      </c>
      <c r="B209" s="13">
        <v>25.69244897959183</v>
      </c>
      <c r="C209" s="14">
        <v>25.61020618556701</v>
      </c>
      <c r="D209" s="15">
        <f>C209-24.93</f>
        <v>0.6802061855670125</v>
      </c>
      <c r="E209" s="15">
        <f>C209-C208</f>
        <v>-0.3497938144329922</v>
      </c>
      <c r="F209" s="16">
        <f>B209-B208</f>
        <v>-0.2875510204081628</v>
      </c>
      <c r="G209" s="16">
        <v>0.64</v>
      </c>
      <c r="H209" s="16">
        <f>G209-G208</f>
        <v>-0.67</v>
      </c>
      <c r="I209" s="17">
        <v>23.65</v>
      </c>
    </row>
    <row r="210" ht="22.35" customHeight="1">
      <c r="A210" s="12">
        <v>2007</v>
      </c>
      <c r="B210" s="13">
        <v>25.91397959183673</v>
      </c>
      <c r="C210" s="14">
        <v>25.91469387755102</v>
      </c>
      <c r="D210" s="15">
        <f>C210-24.93</f>
        <v>0.9846938775510239</v>
      </c>
      <c r="E210" s="15">
        <f>C210-C209</f>
        <v>0.3044876919840114</v>
      </c>
      <c r="F210" s="16">
        <f>B210-B209</f>
        <v>0.2215306122448943</v>
      </c>
      <c r="G210" s="16">
        <v>0.85</v>
      </c>
      <c r="H210" s="16">
        <f>G210-G209</f>
        <v>0.21</v>
      </c>
      <c r="I210" s="17">
        <v>41.2</v>
      </c>
    </row>
    <row r="211" ht="22.35" customHeight="1">
      <c r="A211" s="12">
        <v>2008</v>
      </c>
      <c r="B211" s="13">
        <v>25.38340206185567</v>
      </c>
      <c r="C211" s="14">
        <v>25.4069387755102</v>
      </c>
      <c r="D211" s="15">
        <f>C211-24.93</f>
        <v>0.4769387755102024</v>
      </c>
      <c r="E211" s="15">
        <f>C211-C210</f>
        <v>-0.5077551020408215</v>
      </c>
      <c r="F211" s="16">
        <f>B211-B210</f>
        <v>-0.5305775299810591</v>
      </c>
      <c r="G211" s="16">
        <v>0.57</v>
      </c>
      <c r="H211" s="16">
        <f>G211-G210</f>
        <v>-0.28</v>
      </c>
      <c r="I211" s="17">
        <v>13.5</v>
      </c>
    </row>
    <row r="212" ht="22.35" customHeight="1">
      <c r="A212" s="12">
        <v>2009</v>
      </c>
      <c r="B212" s="13">
        <v>26.00918367346939</v>
      </c>
      <c r="C212" s="14">
        <v>26.13490000000001</v>
      </c>
      <c r="D212" s="15">
        <f>C212-24.93</f>
        <v>1.204900000000006</v>
      </c>
      <c r="E212" s="15">
        <f>C212-C211</f>
        <v>0.7279612244898033</v>
      </c>
      <c r="F212" s="16">
        <f>B212-B211</f>
        <v>0.6257816116137249</v>
      </c>
      <c r="G212" s="16">
        <v>1.13</v>
      </c>
      <c r="H212" s="16">
        <f>G212-G211</f>
        <v>0.5599999999999999</v>
      </c>
      <c r="I212" s="17">
        <v>-4.38</v>
      </c>
    </row>
    <row r="213" ht="22.35" customHeight="1">
      <c r="A213" s="12">
        <v>2010</v>
      </c>
      <c r="B213" s="13">
        <v>25.09787878787879</v>
      </c>
      <c r="C213" s="14">
        <v>25.10353535353536</v>
      </c>
      <c r="D213" s="15">
        <f>C213-24.93</f>
        <v>0.1735353535353568</v>
      </c>
      <c r="E213" s="15">
        <f>C213-C212</f>
        <v>-1.031364646464649</v>
      </c>
      <c r="F213" s="16">
        <f>B213-B212</f>
        <v>-0.9113048855905994</v>
      </c>
      <c r="G213" s="16">
        <v>-0.09</v>
      </c>
      <c r="H213" s="16">
        <f>G213-G212</f>
        <v>-1.22</v>
      </c>
      <c r="I213" s="17">
        <v>238.17</v>
      </c>
    </row>
    <row r="214" ht="22.35" customHeight="1">
      <c r="A214" s="12">
        <v>2011</v>
      </c>
      <c r="B214" s="13">
        <v>25.01793814432988</v>
      </c>
      <c r="C214" s="14">
        <v>25.03268041237113</v>
      </c>
      <c r="D214" s="15">
        <f>C214-24.93</f>
        <v>0.1026804123711287</v>
      </c>
      <c r="E214" s="15">
        <f>C214-C213</f>
        <v>-0.07085494116422808</v>
      </c>
      <c r="F214" s="16">
        <f>B214-B213</f>
        <v>-0.0799406435489125</v>
      </c>
      <c r="G214" s="16">
        <v>-0.1</v>
      </c>
      <c r="H214" s="16">
        <f>G214-G213</f>
        <v>-0.01000000000000001</v>
      </c>
      <c r="I214" s="17">
        <v>242.54</v>
      </c>
    </row>
    <row r="215" ht="22.35" customHeight="1">
      <c r="A215" s="12">
        <v>2012</v>
      </c>
      <c r="B215" s="13">
        <v>25.79367346938775</v>
      </c>
      <c r="C215" s="14">
        <v>25.8271875</v>
      </c>
      <c r="D215" s="15">
        <f>C215-24.93</f>
        <v>0.8971875000000047</v>
      </c>
      <c r="E215" s="15">
        <f>C215-C214</f>
        <v>0.794507087628876</v>
      </c>
      <c r="F215" s="16">
        <f>B215-B214</f>
        <v>0.7757353250578696</v>
      </c>
      <c r="G215" s="16">
        <v>0.64</v>
      </c>
      <c r="H215" s="16">
        <f>G215-G214</f>
        <v>0.74</v>
      </c>
      <c r="I215" s="17">
        <v>13.85</v>
      </c>
    </row>
    <row r="216" ht="22.35" customHeight="1">
      <c r="A216" s="12">
        <v>2013</v>
      </c>
      <c r="B216" s="13">
        <v>26.38878787878787</v>
      </c>
      <c r="C216" s="14">
        <v>26.38848484848484</v>
      </c>
      <c r="D216" s="15">
        <f>C216-24.93</f>
        <v>1.45848484848484</v>
      </c>
      <c r="E216" s="15">
        <f>C216-C215</f>
        <v>0.5612973484848354</v>
      </c>
      <c r="F216" s="16">
        <f>B216-B215</f>
        <v>0.5951144094001215</v>
      </c>
      <c r="G216" s="16">
        <v>1.59</v>
      </c>
      <c r="H216" s="16">
        <f>G216-G215</f>
        <v>0.9500000000000001</v>
      </c>
      <c r="I216" s="17">
        <v>-34.9</v>
      </c>
    </row>
    <row r="217" ht="22.35" customHeight="1">
      <c r="A217" s="12">
        <v>2014</v>
      </c>
      <c r="B217" s="13">
        <v>26.29565656565656</v>
      </c>
      <c r="C217" s="14">
        <v>26.29686868686869</v>
      </c>
      <c r="D217" s="15">
        <f>C217-24.93</f>
        <v>1.366868686868692</v>
      </c>
      <c r="E217" s="15">
        <f>C217-C216</f>
        <v>-0.09161616161614816</v>
      </c>
      <c r="F217" s="16">
        <f>B217-B216</f>
        <v>-0.09313131313131251</v>
      </c>
      <c r="G217" s="16">
        <v>1.3</v>
      </c>
      <c r="H217" s="16">
        <f>G217-G216</f>
        <v>-0.29</v>
      </c>
      <c r="I217" s="17">
        <v>17.64</v>
      </c>
    </row>
    <row r="218" ht="22.35" customHeight="1">
      <c r="A218" s="12">
        <v>2015</v>
      </c>
      <c r="B218" s="13">
        <v>26.06797979797979</v>
      </c>
      <c r="C218" s="14">
        <v>26.07010101010101</v>
      </c>
      <c r="D218" s="15">
        <f>C218-24.93</f>
        <v>1.140101010101006</v>
      </c>
      <c r="E218" s="15">
        <f>C218-C217</f>
        <v>-0.2267676767676861</v>
      </c>
      <c r="F218" s="16">
        <f>B218-B217</f>
        <v>-0.227676767676769</v>
      </c>
      <c r="G218" s="16">
        <v>1.09</v>
      </c>
      <c r="H218" s="16">
        <f>G218-G217</f>
        <v>-0.21</v>
      </c>
      <c r="I218" s="17">
        <v>-18.9</v>
      </c>
    </row>
    <row r="219" ht="22.35" customHeight="1">
      <c r="A219" s="12">
        <v>2016</v>
      </c>
      <c r="B219" s="13">
        <v>25.84949999999999</v>
      </c>
      <c r="C219" s="14">
        <v>25.8518</v>
      </c>
      <c r="D219" s="15">
        <f>C219-24.93</f>
        <v>0.9217999999999975</v>
      </c>
      <c r="E219" s="15">
        <f>C219-C218</f>
        <v>-0.2183010101010083</v>
      </c>
      <c r="F219" s="16">
        <f>B219-B218</f>
        <v>-0.2184797979797999</v>
      </c>
      <c r="G219" s="16">
        <v>0.84</v>
      </c>
      <c r="H219" s="16">
        <f>G219-G218</f>
        <v>-0.2500000000000001</v>
      </c>
      <c r="I219" s="17">
        <v>87.03</v>
      </c>
    </row>
    <row r="220" ht="22.35" customHeight="1">
      <c r="A220" s="12">
        <v>2017</v>
      </c>
      <c r="B220" s="13">
        <v>26.29783505154639</v>
      </c>
      <c r="C220" s="14">
        <v>26.29783505154639</v>
      </c>
      <c r="D220" s="15">
        <f>C220-24.93</f>
        <v>1.36783505154639</v>
      </c>
      <c r="E220" s="15">
        <f>C220-C219</f>
        <v>0.4460350515463922</v>
      </c>
      <c r="F220" s="16">
        <f>B220-B219</f>
        <v>0.4483350515463975</v>
      </c>
      <c r="G220" s="16">
        <v>1.42</v>
      </c>
      <c r="H220" s="16">
        <f>G220-G219</f>
        <v>0.58</v>
      </c>
      <c r="I220" s="17">
        <v>37.92</v>
      </c>
    </row>
    <row r="221" ht="22.35" customHeight="1">
      <c r="A221" s="12">
        <v>2018</v>
      </c>
      <c r="B221" s="13">
        <v>26.42000000000001</v>
      </c>
      <c r="C221" s="19">
        <v>26.42000000000001</v>
      </c>
      <c r="D221" s="15">
        <f>C221-24.93</f>
        <v>1.490000000000006</v>
      </c>
      <c r="E221" s="15">
        <f>C221-C220</f>
        <v>0.1221649484536158</v>
      </c>
      <c r="F221" s="16">
        <f>B221-B220</f>
        <v>0.1221649484536158</v>
      </c>
      <c r="G221" s="16">
        <v>1.55</v>
      </c>
      <c r="H221" s="16">
        <f>G221-G220</f>
        <v>0.1300000000000001</v>
      </c>
      <c r="I221" s="17">
        <v>-51.04</v>
      </c>
    </row>
    <row r="222" ht="22.15" customHeight="1">
      <c r="A222" s="75">
        <v>2019</v>
      </c>
      <c r="B222" s="76">
        <v>26.823</v>
      </c>
      <c r="C222" s="77">
        <v>26.823</v>
      </c>
      <c r="D222" s="78">
        <f>C222-24.93</f>
        <v>1.892999999999997</v>
      </c>
      <c r="E222" s="78">
        <f>C222-C221</f>
        <v>0.4029999999999916</v>
      </c>
      <c r="F222" s="57">
        <f>B222-B221</f>
        <v>0.4029999999999916</v>
      </c>
      <c r="G222" s="57">
        <v>2.09</v>
      </c>
      <c r="H222" s="57">
        <f>G222-G221</f>
        <v>0.5399999999999998</v>
      </c>
      <c r="I222" s="20">
        <v>-187.56</v>
      </c>
    </row>
    <row r="223" ht="8" customHeight="1">
      <c r="A223" s="79"/>
      <c r="B223" s="80"/>
      <c r="C223" s="81"/>
      <c r="D223" s="45"/>
      <c r="E223" s="45"/>
      <c r="F223" s="45"/>
      <c r="G223" s="45"/>
      <c r="H223" s="45"/>
      <c r="I223" s="27"/>
    </row>
    <row r="224" ht="32.15" customHeight="1">
      <c r="A224" t="s" s="47">
        <v>9</v>
      </c>
      <c r="B224" s="82"/>
      <c r="C224" s="83"/>
      <c r="D224" s="84"/>
      <c r="E224" s="50"/>
      <c r="F224" s="50"/>
      <c r="G224" s="50"/>
      <c r="H224" s="51"/>
      <c r="I224" s="27"/>
    </row>
    <row r="225" ht="22.35" customHeight="1">
      <c r="A225" t="s" s="34">
        <v>2</v>
      </c>
      <c r="B225" t="s" s="35">
        <v>30</v>
      </c>
      <c r="C225" s="32"/>
      <c r="D225" s="36"/>
      <c r="E225" s="32"/>
      <c r="F225" s="32"/>
      <c r="G225" s="32"/>
      <c r="H225" s="33"/>
      <c r="I225" s="27"/>
    </row>
    <row r="226" ht="22.15" customHeight="1">
      <c r="A226" t="s" s="37">
        <v>11</v>
      </c>
      <c r="B226" t="s" s="38">
        <v>12</v>
      </c>
      <c r="C226" s="39"/>
      <c r="D226" s="40"/>
      <c r="E226" s="39"/>
      <c r="F226" s="39"/>
      <c r="G226" s="39"/>
      <c r="H226" s="41"/>
      <c r="I226" s="27"/>
    </row>
    <row r="227" ht="8" customHeight="1">
      <c r="A227" s="42"/>
      <c r="B227" s="43"/>
      <c r="C227" s="43"/>
      <c r="D227" s="44"/>
      <c r="E227" s="45"/>
      <c r="F227" s="45"/>
      <c r="G227" s="45"/>
      <c r="H227" s="45"/>
      <c r="I227" s="46"/>
    </row>
    <row r="228" ht="32.15" customHeight="1">
      <c r="A228" t="s" s="47">
        <v>13</v>
      </c>
      <c r="B228" t="s" s="48">
        <v>14</v>
      </c>
      <c r="C228" t="s" s="49">
        <v>15</v>
      </c>
      <c r="D228" t="s" s="49">
        <v>16</v>
      </c>
      <c r="E228" s="50"/>
      <c r="F228" s="50"/>
      <c r="G228" s="50"/>
      <c r="H228" s="51"/>
      <c r="I228" s="52"/>
    </row>
    <row r="229" ht="22.35" customHeight="1">
      <c r="A229" t="s" s="34">
        <v>2</v>
      </c>
      <c r="B229" s="53">
        <v>25.1</v>
      </c>
      <c r="C229" s="15">
        <v>26.01</v>
      </c>
      <c r="D229" s="54">
        <f>C229-B229</f>
        <v>0.9100000000000001</v>
      </c>
      <c r="E229" s="32"/>
      <c r="F229" s="32"/>
      <c r="G229" s="32"/>
      <c r="H229" s="33"/>
      <c r="I229" s="55"/>
    </row>
    <row r="230" ht="22.15" customHeight="1">
      <c r="A230" t="s" s="37">
        <v>11</v>
      </c>
      <c r="B230" s="56">
        <v>25.04</v>
      </c>
      <c r="C230" s="57">
        <v>26.01</v>
      </c>
      <c r="D230" s="58">
        <f>C230-B230</f>
        <v>0.9700000000000024</v>
      </c>
      <c r="E230" s="59"/>
      <c r="F230" s="59"/>
      <c r="G230" s="59"/>
      <c r="H230" s="41"/>
      <c r="I230" s="55"/>
    </row>
    <row r="231" ht="8" customHeight="1">
      <c r="A231" s="60"/>
      <c r="B231" s="61"/>
      <c r="C231" s="61"/>
      <c r="D231" s="62"/>
      <c r="E231" s="63"/>
      <c r="F231" s="63"/>
      <c r="G231" s="63"/>
      <c r="H231" s="63"/>
      <c r="I231" s="55"/>
    </row>
    <row r="232" ht="32.15" customHeight="1">
      <c r="A232" t="s" s="47">
        <v>17</v>
      </c>
      <c r="B232" t="s" s="48">
        <v>18</v>
      </c>
      <c r="C232" t="s" s="49">
        <v>19</v>
      </c>
      <c r="D232" t="s" s="49">
        <v>16</v>
      </c>
      <c r="E232" s="64"/>
      <c r="F232" s="64"/>
      <c r="G232" s="64"/>
      <c r="H232" s="65"/>
      <c r="I232" s="55"/>
    </row>
    <row r="233" ht="22.35" customHeight="1">
      <c r="A233" t="s" s="34">
        <v>2</v>
      </c>
      <c r="B233" s="53">
        <v>25.14</v>
      </c>
      <c r="C233" s="15">
        <v>25.79</v>
      </c>
      <c r="D233" s="54">
        <f>C233-B233</f>
        <v>0.6499999999999986</v>
      </c>
      <c r="E233" s="66"/>
      <c r="F233" s="66"/>
      <c r="G233" s="66"/>
      <c r="H233" s="67"/>
      <c r="I233" s="55"/>
    </row>
    <row r="234" ht="22.15" customHeight="1">
      <c r="A234" t="s" s="37">
        <v>11</v>
      </c>
      <c r="B234" s="56">
        <v>25.09</v>
      </c>
      <c r="C234" s="57">
        <v>25.79</v>
      </c>
      <c r="D234" s="58">
        <f>C234-B234</f>
        <v>0.6999999999999993</v>
      </c>
      <c r="E234" s="68"/>
      <c r="F234" s="68"/>
      <c r="G234" s="68"/>
      <c r="H234" s="69"/>
      <c r="I234" s="55"/>
    </row>
    <row r="235" ht="20" customHeight="1">
      <c r="A235" s="60"/>
      <c r="B235" s="61"/>
      <c r="C235" s="61"/>
      <c r="D235" s="62"/>
      <c r="E235" s="63"/>
      <c r="F235" s="63"/>
      <c r="G235" s="63"/>
      <c r="H235" s="63"/>
      <c r="I235" s="55"/>
    </row>
    <row r="236" ht="20" customHeight="1">
      <c r="A236" s="60"/>
      <c r="B236" s="61"/>
      <c r="C236" s="61"/>
      <c r="D236" s="62"/>
      <c r="E236" s="63"/>
      <c r="F236" s="63"/>
      <c r="G236" s="63"/>
      <c r="H236" s="63"/>
      <c r="I236" s="55"/>
    </row>
    <row r="237" ht="48" customHeight="1">
      <c r="A237" t="s" s="70">
        <v>31</v>
      </c>
      <c r="B237" t="s" s="71">
        <v>1</v>
      </c>
      <c r="C237" t="s" s="72">
        <v>2</v>
      </c>
      <c r="D237" t="s" s="72">
        <v>32</v>
      </c>
      <c r="E237" t="s" s="72">
        <v>4</v>
      </c>
      <c r="F237" t="s" s="73">
        <v>5</v>
      </c>
      <c r="G237" t="s" s="73">
        <v>6</v>
      </c>
      <c r="H237" t="s" s="73">
        <v>7</v>
      </c>
      <c r="I237" t="s" s="74">
        <v>8</v>
      </c>
    </row>
    <row r="238" ht="23.15" customHeight="1">
      <c r="A238" s="6">
        <v>1976</v>
      </c>
      <c r="B238" s="7">
        <v>12.2691304347826</v>
      </c>
      <c r="C238" s="8">
        <v>12.58569892473118</v>
      </c>
      <c r="D238" s="9">
        <f>C238-13.13</f>
        <v>-0.5443010752688195</v>
      </c>
      <c r="E238" s="9"/>
      <c r="F238" s="10"/>
      <c r="G238" s="10">
        <v>-0.99</v>
      </c>
      <c r="H238" s="10"/>
      <c r="I238" s="11">
        <v>51.74</v>
      </c>
    </row>
    <row r="239" ht="22.35" customHeight="1">
      <c r="A239" s="12">
        <v>1977</v>
      </c>
      <c r="B239" s="13">
        <v>12.60696629213483</v>
      </c>
      <c r="C239" s="14">
        <v>12.88423913043478</v>
      </c>
      <c r="D239" s="15">
        <f>C239-13.13</f>
        <v>-0.2457608695652169</v>
      </c>
      <c r="E239" s="15">
        <f>C239-C238</f>
        <v>0.2985402057036026</v>
      </c>
      <c r="F239" s="16">
        <f>B239-B238</f>
        <v>0.3378358573522249</v>
      </c>
      <c r="G239" s="16">
        <v>-0.25</v>
      </c>
      <c r="H239" s="16">
        <f>G239-G238</f>
        <v>0.74</v>
      </c>
      <c r="I239" s="17">
        <v>0</v>
      </c>
    </row>
    <row r="240" ht="22.35" customHeight="1">
      <c r="A240" s="12">
        <v>1978</v>
      </c>
      <c r="B240" s="13">
        <v>12.8621052631579</v>
      </c>
      <c r="C240" s="14">
        <v>13.13635416666666</v>
      </c>
      <c r="D240" s="15">
        <f>C240-13.13</f>
        <v>0.006354166666662664</v>
      </c>
      <c r="E240" s="15">
        <f>C240-C239</f>
        <v>0.2521150362318796</v>
      </c>
      <c r="F240" s="16">
        <f>B240-B239</f>
        <v>0.2551389710230687</v>
      </c>
      <c r="G240" s="16">
        <v>-0.12</v>
      </c>
      <c r="H240" s="16">
        <f>G240-G239</f>
        <v>0.13</v>
      </c>
      <c r="I240" s="17">
        <v>51.26</v>
      </c>
    </row>
    <row r="241" ht="22.35" customHeight="1">
      <c r="A241" s="12">
        <v>1979</v>
      </c>
      <c r="B241" s="13">
        <v>12.94344086021505</v>
      </c>
      <c r="C241" s="14">
        <v>13.19821052631579</v>
      </c>
      <c r="D241" s="15">
        <f>C241-13.13</f>
        <v>0.06821052631578972</v>
      </c>
      <c r="E241" s="15">
        <f>C241-C240</f>
        <v>0.06185635964912706</v>
      </c>
      <c r="F241" s="16">
        <f>B241-B240</f>
        <v>0.08133559705715676</v>
      </c>
      <c r="G241" s="16">
        <v>0.3</v>
      </c>
      <c r="H241" s="16">
        <f>G241-G240</f>
        <v>0.42</v>
      </c>
      <c r="I241" s="17">
        <v>-16.96</v>
      </c>
    </row>
    <row r="242" ht="22.35" customHeight="1">
      <c r="A242" s="12">
        <v>1980</v>
      </c>
      <c r="B242" s="13">
        <v>13.07835164835166</v>
      </c>
      <c r="C242" s="14">
        <v>13.40589473684211</v>
      </c>
      <c r="D242" s="15">
        <f>C242-13.13</f>
        <v>0.2758947368421047</v>
      </c>
      <c r="E242" s="15">
        <f>C242-C241</f>
        <v>0.207684210526315</v>
      </c>
      <c r="F242" s="16">
        <f>B242-B241</f>
        <v>0.1349107881366045</v>
      </c>
      <c r="G242" s="16">
        <v>0.53</v>
      </c>
      <c r="H242" s="16">
        <f>G242-G241</f>
        <v>0.23</v>
      </c>
      <c r="I242" s="17">
        <v>-37.63</v>
      </c>
    </row>
    <row r="243" ht="22.35" customHeight="1">
      <c r="A243" s="12">
        <v>1981</v>
      </c>
      <c r="B243" s="13">
        <v>13.2065625</v>
      </c>
      <c r="C243" s="14">
        <v>13.47387755102041</v>
      </c>
      <c r="D243" s="15">
        <f>C243-13.13</f>
        <v>0.3438775510204053</v>
      </c>
      <c r="E243" s="15">
        <f>C243-C242</f>
        <v>0.06798281417830054</v>
      </c>
      <c r="F243" s="16">
        <f>B243-B242</f>
        <v>0.1282108516483405</v>
      </c>
      <c r="G243" s="16">
        <v>0.36</v>
      </c>
      <c r="H243" s="16">
        <f>G243-G242</f>
        <v>-0.17</v>
      </c>
      <c r="I243" s="17">
        <v>65.72</v>
      </c>
    </row>
    <row r="244" ht="22.35" customHeight="1">
      <c r="A244" s="12">
        <v>1982</v>
      </c>
      <c r="B244" s="13">
        <v>12.79123711340206</v>
      </c>
      <c r="C244" s="14">
        <v>13.08285714285714</v>
      </c>
      <c r="D244" s="15">
        <f>C244-13.13</f>
        <v>-0.04714285714285893</v>
      </c>
      <c r="E244" s="15">
        <f>C244-C243</f>
        <v>-0.3910204081632642</v>
      </c>
      <c r="F244" s="16">
        <f>B244-B243</f>
        <v>-0.4153253865979334</v>
      </c>
      <c r="G244" s="16">
        <v>-0.28</v>
      </c>
      <c r="H244" s="16">
        <f>G244-G243</f>
        <v>-0.64</v>
      </c>
      <c r="I244" s="18">
        <v>-53.65</v>
      </c>
    </row>
    <row r="245" ht="22.35" customHeight="1">
      <c r="A245" s="12">
        <v>1983</v>
      </c>
      <c r="B245" s="13">
        <v>13.51319587628865</v>
      </c>
      <c r="C245" s="14">
        <v>13.77418367346939</v>
      </c>
      <c r="D245" s="15">
        <f>C245-13.13</f>
        <v>0.6441836734693904</v>
      </c>
      <c r="E245" s="15">
        <f>C245-C244</f>
        <v>0.6913265306122494</v>
      </c>
      <c r="F245" s="16">
        <f>B245-B244</f>
        <v>0.7219587628865884</v>
      </c>
      <c r="G245" s="16">
        <v>0.5</v>
      </c>
      <c r="H245" s="16">
        <f>G245-G244</f>
        <v>0.78</v>
      </c>
      <c r="I245" s="18">
        <v>29.73</v>
      </c>
    </row>
    <row r="246" ht="22.35" customHeight="1">
      <c r="A246" s="12">
        <v>1984</v>
      </c>
      <c r="B246" s="13">
        <v>12.68489130434783</v>
      </c>
      <c r="C246" s="14">
        <v>12.803125</v>
      </c>
      <c r="D246" s="15">
        <f>C246-13.13</f>
        <v>-0.3268749999999994</v>
      </c>
      <c r="E246" s="15">
        <f>C246-C245</f>
        <v>-0.9710586734693898</v>
      </c>
      <c r="F246" s="16">
        <f>B246-B245</f>
        <v>-0.8283045719408264</v>
      </c>
      <c r="G246" s="16">
        <v>-0.33</v>
      </c>
      <c r="H246" s="16">
        <f>G246-G245</f>
        <v>-0.8300000000000001</v>
      </c>
      <c r="I246" s="18">
        <v>88.84</v>
      </c>
    </row>
    <row r="247" ht="22.35" customHeight="1">
      <c r="A247" s="12">
        <v>1985</v>
      </c>
      <c r="B247" s="13">
        <v>12.94797872340426</v>
      </c>
      <c r="C247" s="14">
        <v>13.28447916666667</v>
      </c>
      <c r="D247" s="15">
        <f>C247-13.13</f>
        <v>0.1544791666666647</v>
      </c>
      <c r="E247" s="15">
        <f>C247-C246</f>
        <v>0.4813541666666641</v>
      </c>
      <c r="F247" s="16">
        <f>B247-B246</f>
        <v>0.2630874190564327</v>
      </c>
      <c r="G247" s="16">
        <v>0.1</v>
      </c>
      <c r="H247" s="16">
        <f>G247-G246</f>
        <v>0.43</v>
      </c>
      <c r="I247" s="18">
        <v>-64.58</v>
      </c>
    </row>
    <row r="248" ht="22.35" customHeight="1">
      <c r="A248" s="12">
        <v>1986</v>
      </c>
      <c r="B248" s="13">
        <v>12.59702127659575</v>
      </c>
      <c r="C248" s="14">
        <v>13.04567010309279</v>
      </c>
      <c r="D248" s="15">
        <f>C248-13.13</f>
        <v>-0.08432989690721193</v>
      </c>
      <c r="E248" s="15">
        <f>C248-C247</f>
        <v>-0.2388090635738767</v>
      </c>
      <c r="F248" s="16">
        <f>B248-B247</f>
        <v>-0.3509574468085095</v>
      </c>
      <c r="G248" s="16">
        <v>0.24</v>
      </c>
      <c r="H248" s="16">
        <f>G248-G247</f>
        <v>0.14</v>
      </c>
      <c r="I248" s="18">
        <v>-79.45</v>
      </c>
    </row>
    <row r="249" ht="22.35" customHeight="1">
      <c r="A249" s="12">
        <v>1987</v>
      </c>
      <c r="B249" s="13">
        <v>12.96553191489361</v>
      </c>
      <c r="C249" s="14">
        <v>13.22395833333333</v>
      </c>
      <c r="D249" s="15">
        <f>C249-13.13</f>
        <v>0.09395833333332781</v>
      </c>
      <c r="E249" s="15">
        <f>C249-C248</f>
        <v>0.1782882302405397</v>
      </c>
      <c r="F249" s="16">
        <f>B249-B248</f>
        <v>0.3685106382978649</v>
      </c>
      <c r="G249" s="16">
        <v>0.22</v>
      </c>
      <c r="H249" s="16">
        <f>G249-G248</f>
        <v>-0.01999999999999999</v>
      </c>
      <c r="I249" s="17">
        <v>-12.6</v>
      </c>
    </row>
    <row r="250" ht="22.35" customHeight="1">
      <c r="A250" s="12">
        <v>1988</v>
      </c>
      <c r="B250" s="13">
        <v>13.7020202020202</v>
      </c>
      <c r="C250" s="14">
        <v>13.9534693877551</v>
      </c>
      <c r="D250" s="15">
        <f>C250-13.13</f>
        <v>0.8234693877551003</v>
      </c>
      <c r="E250" s="15">
        <f>C250-C249</f>
        <v>0.7295110544217724</v>
      </c>
      <c r="F250" s="16">
        <f>B250-B249</f>
        <v>0.7364882871265905</v>
      </c>
      <c r="G250" s="16">
        <v>0.8100000000000001</v>
      </c>
      <c r="H250" s="16">
        <f>G250-G249</f>
        <v>0.5900000000000001</v>
      </c>
      <c r="I250" s="17">
        <v>-7.85</v>
      </c>
    </row>
    <row r="251" ht="22.35" customHeight="1">
      <c r="A251" s="12">
        <v>1989</v>
      </c>
      <c r="B251" s="13">
        <v>13.15278350515463</v>
      </c>
      <c r="C251" s="14">
        <v>13.38309278350516</v>
      </c>
      <c r="D251" s="15">
        <f>C251-13.13</f>
        <v>0.2530927835051546</v>
      </c>
      <c r="E251" s="15">
        <f>C251-C250</f>
        <v>-0.5703766042499456</v>
      </c>
      <c r="F251" s="16">
        <f>B251-B250</f>
        <v>-0.5492366968655702</v>
      </c>
      <c r="G251" s="16">
        <v>0.17</v>
      </c>
      <c r="H251" s="16">
        <f>G251-G250</f>
        <v>-0.64</v>
      </c>
      <c r="I251" s="18">
        <v>12.5</v>
      </c>
    </row>
    <row r="252" ht="22.35" customHeight="1">
      <c r="A252" s="12">
        <v>1990</v>
      </c>
      <c r="B252" s="13">
        <v>13.23052631578948</v>
      </c>
      <c r="C252" s="14">
        <v>13.49202127659574</v>
      </c>
      <c r="D252" s="15">
        <f>C252-13.13</f>
        <v>0.362021276595744</v>
      </c>
      <c r="E252" s="15">
        <f>C252-C251</f>
        <v>0.1089284930905894</v>
      </c>
      <c r="F252" s="16">
        <f>B252-B251</f>
        <v>0.07774281063484345</v>
      </c>
      <c r="G252" s="16">
        <v>0.55</v>
      </c>
      <c r="H252" s="16">
        <f>G252-G251</f>
        <v>0.38</v>
      </c>
      <c r="I252" s="18">
        <v>-49.64</v>
      </c>
    </row>
    <row r="253" ht="22.35" customHeight="1">
      <c r="A253" s="12">
        <v>1991</v>
      </c>
      <c r="B253" s="13">
        <v>13.23473684210526</v>
      </c>
      <c r="C253" s="14">
        <v>13.49263157894736</v>
      </c>
      <c r="D253" s="15">
        <f>C253-13.13</f>
        <v>0.3626315789473598</v>
      </c>
      <c r="E253" s="15">
        <f>C253-C252</f>
        <v>0.0006103023516157435</v>
      </c>
      <c r="F253" s="16">
        <f>B253-B252</f>
        <v>0.004210526315782559</v>
      </c>
      <c r="G253" s="16">
        <v>0.47</v>
      </c>
      <c r="H253" s="16">
        <f>G253-G252</f>
        <v>-0.08000000000000007</v>
      </c>
      <c r="I253" s="18">
        <v>-1.13</v>
      </c>
    </row>
    <row r="254" ht="22.35" customHeight="1">
      <c r="A254" s="12">
        <v>1992</v>
      </c>
      <c r="B254" s="13">
        <v>13.17197916666667</v>
      </c>
      <c r="C254" s="14">
        <v>13.37147368421052</v>
      </c>
      <c r="D254" s="15">
        <f>C254-13.13</f>
        <v>0.2414736842105221</v>
      </c>
      <c r="E254" s="15">
        <f>C254-C253</f>
        <v>-0.1211578947368377</v>
      </c>
      <c r="F254" s="16">
        <f>B254-B253</f>
        <v>-0.06275767543859345</v>
      </c>
      <c r="G254" s="16">
        <v>0.36</v>
      </c>
      <c r="H254" s="16">
        <f>G254-G253</f>
        <v>-0.11</v>
      </c>
      <c r="I254" s="18">
        <v>-11.3</v>
      </c>
    </row>
    <row r="255" ht="22.35" customHeight="1">
      <c r="A255" s="12">
        <v>1993</v>
      </c>
      <c r="B255" s="13">
        <v>13.209793814433</v>
      </c>
      <c r="C255" s="14">
        <v>13.42639175257732</v>
      </c>
      <c r="D255" s="15">
        <f>C255-13.13</f>
        <v>0.2963917525773159</v>
      </c>
      <c r="E255" s="15">
        <f>C255-C254</f>
        <v>0.0549180683667938</v>
      </c>
      <c r="F255" s="16">
        <f>B255-B254</f>
        <v>0.03781464776632859</v>
      </c>
      <c r="G255" s="16">
        <v>0.52</v>
      </c>
      <c r="H255" s="16">
        <f>G255-G254</f>
        <v>0.16</v>
      </c>
      <c r="I255" s="18">
        <v>21.19</v>
      </c>
    </row>
    <row r="256" ht="22.35" customHeight="1">
      <c r="A256" s="12">
        <v>1994</v>
      </c>
      <c r="B256" s="13">
        <v>12.58423913043478</v>
      </c>
      <c r="C256" s="14">
        <v>12.84521276595745</v>
      </c>
      <c r="D256" s="15">
        <f>C256-13.13</f>
        <v>-0.2847872340425557</v>
      </c>
      <c r="E256" s="15">
        <f>C256-C255</f>
        <v>-0.5811789866198716</v>
      </c>
      <c r="F256" s="16">
        <f>B256-B255</f>
        <v>-0.6255546839982156</v>
      </c>
      <c r="G256" s="16">
        <v>-0.3</v>
      </c>
      <c r="H256" s="16">
        <f>G256-G255</f>
        <v>-0.8200000000000001</v>
      </c>
      <c r="I256" s="18">
        <v>-126.62</v>
      </c>
    </row>
    <row r="257" ht="22.35" customHeight="1">
      <c r="A257" s="12">
        <v>1995</v>
      </c>
      <c r="B257" s="13">
        <v>13.17208791208792</v>
      </c>
      <c r="C257" s="14">
        <v>13.35478260869566</v>
      </c>
      <c r="D257" s="15">
        <f>C257-13.13</f>
        <v>0.2247826086956568</v>
      </c>
      <c r="E257" s="15">
        <f>C257-C256</f>
        <v>0.5095698427382125</v>
      </c>
      <c r="F257" s="16">
        <f>B257-B256</f>
        <v>0.5878487816531361</v>
      </c>
      <c r="G257" s="16">
        <v>0.36</v>
      </c>
      <c r="H257" s="16">
        <f>G257-G256</f>
        <v>0.6599999999999999</v>
      </c>
      <c r="I257" s="18">
        <v>55.72</v>
      </c>
    </row>
    <row r="258" ht="22.35" customHeight="1">
      <c r="A258" s="12">
        <v>1996</v>
      </c>
      <c r="B258" s="13">
        <v>13.24351648351648</v>
      </c>
      <c r="C258" s="14">
        <v>13.41113636363636</v>
      </c>
      <c r="D258" s="15">
        <f>C258-13.13</f>
        <v>0.2811363636363637</v>
      </c>
      <c r="E258" s="15">
        <f>C258-C257</f>
        <v>0.05635375494070693</v>
      </c>
      <c r="F258" s="16">
        <f>B258-B257</f>
        <v>0.07142857142856585</v>
      </c>
      <c r="G258" s="16">
        <v>0.54</v>
      </c>
      <c r="H258" s="16">
        <f>G258-G257</f>
        <v>0.18</v>
      </c>
      <c r="I258" s="18">
        <v>-4.02</v>
      </c>
    </row>
    <row r="259" ht="22.35" customHeight="1">
      <c r="A259" s="12">
        <v>1997</v>
      </c>
      <c r="B259" s="13">
        <v>13.1178125</v>
      </c>
      <c r="C259" s="14">
        <v>13.08870588235293</v>
      </c>
      <c r="D259" s="15">
        <f>C259-13.13</f>
        <v>-0.04129411764706603</v>
      </c>
      <c r="E259" s="15">
        <f>C259-C258</f>
        <v>-0.3224304812834298</v>
      </c>
      <c r="F259" s="16">
        <f>B259-B258</f>
        <v>-0.1257039835164839</v>
      </c>
      <c r="G259" s="16">
        <v>0.35</v>
      </c>
      <c r="H259" s="16">
        <f>G259-G258</f>
        <v>-0.1900000000000001</v>
      </c>
      <c r="I259" s="18">
        <v>46.15</v>
      </c>
    </row>
    <row r="260" ht="22.35" customHeight="1">
      <c r="A260" s="12">
        <v>1998</v>
      </c>
      <c r="B260" s="13">
        <v>13.64768421052631</v>
      </c>
      <c r="C260" s="14">
        <v>13.72836956521739</v>
      </c>
      <c r="D260" s="15">
        <f>C260-13.13</f>
        <v>0.5983695652173875</v>
      </c>
      <c r="E260" s="15">
        <f>C260-C259</f>
        <v>0.6396636828644535</v>
      </c>
      <c r="F260" s="16">
        <f>B260-B259</f>
        <v>0.5298717105263151</v>
      </c>
      <c r="G260" s="16">
        <v>1.26</v>
      </c>
      <c r="H260" s="16">
        <f>G260-G259</f>
        <v>0.91</v>
      </c>
      <c r="I260" s="18">
        <v>84.67</v>
      </c>
    </row>
    <row r="261" ht="22.35" customHeight="1">
      <c r="A261" s="12">
        <v>1999</v>
      </c>
      <c r="B261" s="13">
        <v>13.32364583333334</v>
      </c>
      <c r="C261" s="14">
        <v>13.48032258064515</v>
      </c>
      <c r="D261" s="15">
        <f>C261-13.13</f>
        <v>0.3503225806451535</v>
      </c>
      <c r="E261" s="15">
        <f>C261-C260</f>
        <v>-0.248046984572234</v>
      </c>
      <c r="F261" s="16">
        <f>B261-B260</f>
        <v>-0.3240383771929771</v>
      </c>
      <c r="G261" s="16">
        <v>0.43</v>
      </c>
      <c r="H261" s="16">
        <f>G261-G260</f>
        <v>-0.8300000000000001</v>
      </c>
      <c r="I261" s="18">
        <v>113.08</v>
      </c>
    </row>
    <row r="262" ht="22.35" customHeight="1">
      <c r="A262" s="12">
        <v>2000</v>
      </c>
      <c r="B262" s="13">
        <v>13.27918367346938</v>
      </c>
      <c r="C262" s="14">
        <v>13.30614583333333</v>
      </c>
      <c r="D262" s="15">
        <f>C262-13.13</f>
        <v>0.1761458333333312</v>
      </c>
      <c r="E262" s="15">
        <f>C262-C261</f>
        <v>-0.1741767473118223</v>
      </c>
      <c r="F262" s="16">
        <f>B262-B261</f>
        <v>-0.0444621598639543</v>
      </c>
      <c r="G262" s="16">
        <v>0.24</v>
      </c>
      <c r="H262" s="16">
        <f>G262-G261</f>
        <v>-0.19</v>
      </c>
      <c r="I262" s="17">
        <v>233.11</v>
      </c>
    </row>
    <row r="263" ht="22.35" customHeight="1">
      <c r="A263" s="12">
        <v>2001</v>
      </c>
      <c r="B263" s="13">
        <v>13.09626262626263</v>
      </c>
      <c r="C263" s="14">
        <v>13.00305263157894</v>
      </c>
      <c r="D263" s="15">
        <f>C263-13.13</f>
        <v>-0.1269473684210567</v>
      </c>
      <c r="E263" s="15">
        <f>C263-C262</f>
        <v>-0.3030932017543879</v>
      </c>
      <c r="F263" s="16">
        <f>B263-B262</f>
        <v>-0.1829210472067526</v>
      </c>
      <c r="G263" s="16">
        <v>0</v>
      </c>
      <c r="H263" s="16">
        <f>G263-G262</f>
        <v>-0.24</v>
      </c>
      <c r="I263" s="17">
        <v>84.89</v>
      </c>
    </row>
    <row r="264" ht="22.35" customHeight="1">
      <c r="A264" s="12">
        <v>2002</v>
      </c>
      <c r="B264" s="13">
        <v>13.08731958762887</v>
      </c>
      <c r="C264" s="14">
        <v>13.17313131313132</v>
      </c>
      <c r="D264" s="15">
        <f>C264-13.13</f>
        <v>0.04313131313131713</v>
      </c>
      <c r="E264" s="15">
        <f>C264-C263</f>
        <v>0.1700786815523738</v>
      </c>
      <c r="F264" s="16">
        <f>B264-B263</f>
        <v>-0.00894303863375967</v>
      </c>
      <c r="G264" s="16">
        <v>0.08</v>
      </c>
      <c r="H264" s="16">
        <f>G264-G263</f>
        <v>0.08</v>
      </c>
      <c r="I264" s="18">
        <v>-133.95</v>
      </c>
    </row>
    <row r="265" ht="22.35" customHeight="1">
      <c r="A265" s="12">
        <v>2003</v>
      </c>
      <c r="B265" s="13">
        <v>13.4134375</v>
      </c>
      <c r="C265" s="14">
        <v>13.5445</v>
      </c>
      <c r="D265" s="15">
        <f>C265-13.13</f>
        <v>0.4145000000000021</v>
      </c>
      <c r="E265" s="15">
        <f>C265-C264</f>
        <v>0.371368686868685</v>
      </c>
      <c r="F265" s="16">
        <f>B265-B264</f>
        <v>0.3261179123711315</v>
      </c>
      <c r="G265" s="16">
        <v>0.61</v>
      </c>
      <c r="H265" s="16">
        <f>G265-G264</f>
        <v>0.53</v>
      </c>
      <c r="I265" s="18">
        <v>7.39</v>
      </c>
    </row>
    <row r="266" ht="22.35" customHeight="1">
      <c r="A266" s="12">
        <v>2004</v>
      </c>
      <c r="B266" s="13">
        <v>13.2727</v>
      </c>
      <c r="C266" s="14">
        <v>13.3103</v>
      </c>
      <c r="D266" s="15">
        <f>C266-13.13</f>
        <v>0.1803000000000008</v>
      </c>
      <c r="E266" s="15">
        <f>C266-C265</f>
        <v>-0.2342000000000013</v>
      </c>
      <c r="F266" s="16">
        <f>B266-B265</f>
        <v>-0.1407375000000002</v>
      </c>
      <c r="G266" s="16">
        <v>0.42</v>
      </c>
      <c r="H266" s="16">
        <f>G266-G265</f>
        <v>-0.19</v>
      </c>
      <c r="I266" s="18">
        <v>32.1</v>
      </c>
    </row>
    <row r="267" ht="22.35" customHeight="1">
      <c r="A267" s="12">
        <v>2005</v>
      </c>
      <c r="B267" s="13">
        <v>13.6550505050505</v>
      </c>
      <c r="C267" s="14">
        <v>13.78257731958763</v>
      </c>
      <c r="D267" s="15">
        <f>C267-13.13</f>
        <v>0.6525773195876248</v>
      </c>
      <c r="E267" s="15">
        <f>C267-C266</f>
        <v>0.472277319587624</v>
      </c>
      <c r="F267" s="16">
        <f>B267-B266</f>
        <v>0.3823505050504998</v>
      </c>
      <c r="G267" s="16">
        <v>0.99</v>
      </c>
      <c r="H267" s="16">
        <f>G267-G266</f>
        <v>0.5700000000000001</v>
      </c>
      <c r="I267" s="17">
        <v>-68.20999999999999</v>
      </c>
    </row>
    <row r="268" ht="22.35" customHeight="1">
      <c r="A268" s="12">
        <v>2006</v>
      </c>
      <c r="B268" s="13">
        <v>13.13265306122449</v>
      </c>
      <c r="C268" s="14">
        <v>13.16468749999999</v>
      </c>
      <c r="D268" s="15">
        <f>C268-13.13</f>
        <v>0.03468749999999332</v>
      </c>
      <c r="E268" s="15">
        <f>C268-C267</f>
        <v>-0.6178898195876315</v>
      </c>
      <c r="F268" s="16">
        <f>B268-B267</f>
        <v>-0.5223974438260104</v>
      </c>
      <c r="G268" s="16">
        <v>0.34</v>
      </c>
      <c r="H268" s="16">
        <f>G268-G267</f>
        <v>-0.6499999999999999</v>
      </c>
      <c r="I268" s="17">
        <v>23.65</v>
      </c>
    </row>
    <row r="269" ht="22.35" customHeight="1">
      <c r="A269" s="12">
        <v>2007</v>
      </c>
      <c r="B269" s="13">
        <v>13.77583333333333</v>
      </c>
      <c r="C269" s="14">
        <v>13.73765306122449</v>
      </c>
      <c r="D269" s="15">
        <f>C269-13.13</f>
        <v>0.6076530612244913</v>
      </c>
      <c r="E269" s="15">
        <f>C269-C268</f>
        <v>0.5729655612244979</v>
      </c>
      <c r="F269" s="16">
        <f>B269-B268</f>
        <v>0.6431802721088431</v>
      </c>
      <c r="G269" s="16">
        <v>0.65</v>
      </c>
      <c r="H269" s="16">
        <f>G269-G268</f>
        <v>0.31</v>
      </c>
      <c r="I269" s="17">
        <v>41.2</v>
      </c>
    </row>
    <row r="270" ht="22.35" customHeight="1">
      <c r="A270" s="12">
        <v>2008</v>
      </c>
      <c r="B270" s="13">
        <v>13.13469387755103</v>
      </c>
      <c r="C270" s="14">
        <v>13.1761224489796</v>
      </c>
      <c r="D270" s="15">
        <f>C270-13.13</f>
        <v>0.04612244897959705</v>
      </c>
      <c r="E270" s="15">
        <f>C270-C269</f>
        <v>-0.5615306122448942</v>
      </c>
      <c r="F270" s="16">
        <f>B270-B269</f>
        <v>-0.6411394557823069</v>
      </c>
      <c r="G270" s="16">
        <v>0.32</v>
      </c>
      <c r="H270" s="16">
        <f>G270-G269</f>
        <v>-0.33</v>
      </c>
      <c r="I270" s="17">
        <v>13.5</v>
      </c>
    </row>
    <row r="271" ht="22.35" customHeight="1">
      <c r="A271" s="12">
        <v>2009</v>
      </c>
      <c r="B271" s="13">
        <v>13.61545454545455</v>
      </c>
      <c r="C271" s="14">
        <v>13.60113402061856</v>
      </c>
      <c r="D271" s="15">
        <f>C271-13.13</f>
        <v>0.4711340206185586</v>
      </c>
      <c r="E271" s="15">
        <f>C271-C270</f>
        <v>0.4250115716389615</v>
      </c>
      <c r="F271" s="16">
        <f>B271-B270</f>
        <v>0.4807606679035228</v>
      </c>
      <c r="G271" s="16">
        <v>0.71</v>
      </c>
      <c r="H271" s="16">
        <f>G271-G270</f>
        <v>0.39</v>
      </c>
      <c r="I271" s="17">
        <v>-4.38</v>
      </c>
    </row>
    <row r="272" ht="22.35" customHeight="1">
      <c r="A272" s="12">
        <v>2010</v>
      </c>
      <c r="B272" s="13">
        <v>13.61938775510205</v>
      </c>
      <c r="C272" s="14">
        <v>13.63855670103093</v>
      </c>
      <c r="D272" s="15">
        <f>C272-13.13</f>
        <v>0.5085567010309298</v>
      </c>
      <c r="E272" s="15">
        <f>C272-C271</f>
        <v>0.03742268041237118</v>
      </c>
      <c r="F272" s="16">
        <f>B272-B271</f>
        <v>0.003933209647497549</v>
      </c>
      <c r="G272" s="16">
        <v>0.74</v>
      </c>
      <c r="H272" s="16">
        <f>G272-G271</f>
        <v>0.03000000000000003</v>
      </c>
      <c r="I272" s="17">
        <v>238.17</v>
      </c>
    </row>
    <row r="273" ht="22.35" customHeight="1">
      <c r="A273" s="12">
        <v>2011</v>
      </c>
      <c r="B273" s="13">
        <v>13.28568421052632</v>
      </c>
      <c r="C273" s="14">
        <v>13.29659574468085</v>
      </c>
      <c r="D273" s="15">
        <f>C273-13.13</f>
        <v>0.1665957446808495</v>
      </c>
      <c r="E273" s="15">
        <f>C273-C272</f>
        <v>-0.3419609563500803</v>
      </c>
      <c r="F273" s="16">
        <f>B273-B272</f>
        <v>-0.3337035445757266</v>
      </c>
      <c r="G273" s="16">
        <v>0.09</v>
      </c>
      <c r="H273" s="16">
        <f>G273-G272</f>
        <v>-0.65</v>
      </c>
      <c r="I273" s="17">
        <v>242.54</v>
      </c>
    </row>
    <row r="274" ht="22.35" customHeight="1">
      <c r="A274" s="12">
        <v>2012</v>
      </c>
      <c r="B274" s="13">
        <v>13.08422680412371</v>
      </c>
      <c r="C274" s="14">
        <v>13.12670212765957</v>
      </c>
      <c r="D274" s="15">
        <f>C274-13.13</f>
        <v>-0.003297872340430885</v>
      </c>
      <c r="E274" s="15">
        <f>C274-C273</f>
        <v>-0.1698936170212804</v>
      </c>
      <c r="F274" s="16">
        <f>B274-B273</f>
        <v>-0.2014574064026107</v>
      </c>
      <c r="G274" s="16">
        <v>-0.17</v>
      </c>
      <c r="H274" s="16">
        <f>G274-G273</f>
        <v>-0.26</v>
      </c>
      <c r="I274" s="17">
        <v>13.85</v>
      </c>
    </row>
    <row r="275" ht="22.35" customHeight="1">
      <c r="A275" s="12">
        <v>2013</v>
      </c>
      <c r="B275" s="13">
        <v>13.95958762886598</v>
      </c>
      <c r="C275" s="14">
        <v>13.90224489795918</v>
      </c>
      <c r="D275" s="15">
        <f>C275-13.13</f>
        <v>0.7722448979591832</v>
      </c>
      <c r="E275" s="15">
        <f>C275-C274</f>
        <v>0.775542770299614</v>
      </c>
      <c r="F275" s="16">
        <f>B275-B274</f>
        <v>0.8753608247422697</v>
      </c>
      <c r="G275" s="16">
        <v>1.06</v>
      </c>
      <c r="H275" s="16">
        <f>G275-G274</f>
        <v>1.23</v>
      </c>
      <c r="I275" s="17">
        <v>-34.9</v>
      </c>
    </row>
    <row r="276" ht="22.35" customHeight="1">
      <c r="A276" s="12">
        <v>2014</v>
      </c>
      <c r="B276" s="13">
        <v>13.84676767676768</v>
      </c>
      <c r="C276" s="14">
        <v>13.859898989899</v>
      </c>
      <c r="D276" s="15">
        <f>C276-13.13</f>
        <v>0.7298989898989952</v>
      </c>
      <c r="E276" s="15">
        <f>C276-C275</f>
        <v>-0.04234590806018801</v>
      </c>
      <c r="F276" s="16">
        <f>B276-B275</f>
        <v>-0.1128199520982953</v>
      </c>
      <c r="G276" s="16">
        <v>0.78</v>
      </c>
      <c r="H276" s="16">
        <f>G276-G275</f>
        <v>-0.28</v>
      </c>
      <c r="I276" s="17">
        <v>17.64</v>
      </c>
    </row>
    <row r="277" ht="22.35" customHeight="1">
      <c r="A277" s="12">
        <v>2015</v>
      </c>
      <c r="B277" s="13">
        <v>13.72333333333333</v>
      </c>
      <c r="C277" s="14">
        <v>13.72373737373738</v>
      </c>
      <c r="D277" s="15">
        <f>C277-13.13</f>
        <v>0.5937373737373761</v>
      </c>
      <c r="E277" s="15">
        <f>C277-C276</f>
        <v>-0.136161616161619</v>
      </c>
      <c r="F277" s="16">
        <f>B277-B276</f>
        <v>-0.123434343434349</v>
      </c>
      <c r="G277" s="16">
        <v>0.8100000000000001</v>
      </c>
      <c r="H277" s="16">
        <f>G277-G276</f>
        <v>0.03000000000000003</v>
      </c>
      <c r="I277" s="17">
        <v>-18.9</v>
      </c>
    </row>
    <row r="278" ht="22.35" customHeight="1">
      <c r="A278" s="12">
        <v>2016</v>
      </c>
      <c r="B278" s="13">
        <v>14.0238</v>
      </c>
      <c r="C278" s="14">
        <v>14.0224</v>
      </c>
      <c r="D278" s="15">
        <f>C278-13.13</f>
        <v>0.8924000000000039</v>
      </c>
      <c r="E278" s="15">
        <f>C278-C277</f>
        <v>0.2986626262626277</v>
      </c>
      <c r="F278" s="16">
        <f>B278-B277</f>
        <v>0.3004666666666687</v>
      </c>
      <c r="G278" s="16">
        <v>1.16</v>
      </c>
      <c r="H278" s="16">
        <f>G278-G277</f>
        <v>0.3499999999999999</v>
      </c>
      <c r="I278" s="17">
        <v>87.03</v>
      </c>
    </row>
    <row r="279" ht="22.35" customHeight="1">
      <c r="A279" s="12">
        <v>2017</v>
      </c>
      <c r="B279" s="13">
        <v>13.66364583333333</v>
      </c>
      <c r="C279" s="14">
        <v>13.66427083333333</v>
      </c>
      <c r="D279" s="15">
        <f>C279-13.13</f>
        <v>0.5342708333333306</v>
      </c>
      <c r="E279" s="15">
        <f>C279-C278</f>
        <v>-0.3581291666666733</v>
      </c>
      <c r="F279" s="16">
        <f>B279-B278</f>
        <v>-0.3601541666666712</v>
      </c>
      <c r="G279" s="16">
        <v>0.75</v>
      </c>
      <c r="H279" s="16">
        <f>G279-G278</f>
        <v>-0.4099999999999999</v>
      </c>
      <c r="I279" s="17">
        <v>37.92</v>
      </c>
    </row>
    <row r="280" ht="22.35" customHeight="1">
      <c r="A280" s="12">
        <v>2018</v>
      </c>
      <c r="B280" s="13">
        <v>13.638</v>
      </c>
      <c r="C280" s="19">
        <v>13.638</v>
      </c>
      <c r="D280" s="15">
        <f>C280-13.13</f>
        <v>0.5080000000000009</v>
      </c>
      <c r="E280" s="15">
        <f>C280-C279</f>
        <v>-0.02627083333332969</v>
      </c>
      <c r="F280" s="16">
        <f>B280-B279</f>
        <v>-0.02564583333333026</v>
      </c>
      <c r="G280" s="16">
        <v>0.73</v>
      </c>
      <c r="H280" s="16">
        <f>G280-G279</f>
        <v>-0.02000000000000002</v>
      </c>
      <c r="I280" s="17">
        <v>-51.04</v>
      </c>
    </row>
    <row r="281" ht="22.15" customHeight="1">
      <c r="A281" s="75">
        <v>2019</v>
      </c>
      <c r="B281" s="76">
        <v>13.68699999999999</v>
      </c>
      <c r="C281" s="77">
        <v>13.68699999999999</v>
      </c>
      <c r="D281" s="78">
        <f>C281-13.13</f>
        <v>0.5569999999999897</v>
      </c>
      <c r="E281" s="78">
        <f>C281-C280</f>
        <v>0.04899999999998883</v>
      </c>
      <c r="F281" s="57">
        <f>B281-B280</f>
        <v>0.04899999999998883</v>
      </c>
      <c r="G281" s="57">
        <v>0.95</v>
      </c>
      <c r="H281" s="57">
        <f>G281-G280</f>
        <v>0.22</v>
      </c>
      <c r="I281" s="20">
        <v>-187.56</v>
      </c>
    </row>
    <row r="282" ht="8" customHeight="1">
      <c r="A282" s="79"/>
      <c r="B282" s="80"/>
      <c r="C282" s="81"/>
      <c r="D282" s="45"/>
      <c r="E282" s="45"/>
      <c r="F282" s="45"/>
      <c r="G282" s="45"/>
      <c r="H282" s="45"/>
      <c r="I282" s="27"/>
    </row>
    <row r="283" ht="32.15" customHeight="1">
      <c r="A283" t="s" s="47">
        <v>9</v>
      </c>
      <c r="B283" s="82"/>
      <c r="C283" s="83"/>
      <c r="D283" s="84"/>
      <c r="E283" s="50"/>
      <c r="F283" s="50"/>
      <c r="G283" s="50"/>
      <c r="H283" s="51"/>
      <c r="I283" s="27"/>
    </row>
    <row r="284" ht="22.35" customHeight="1">
      <c r="A284" t="s" s="34">
        <v>2</v>
      </c>
      <c r="B284" t="s" s="35">
        <v>33</v>
      </c>
      <c r="C284" s="32"/>
      <c r="D284" s="36"/>
      <c r="E284" s="32"/>
      <c r="F284" s="32"/>
      <c r="G284" s="32"/>
      <c r="H284" s="33"/>
      <c r="I284" s="27"/>
    </row>
    <row r="285" ht="22.15" customHeight="1">
      <c r="A285" t="s" s="37">
        <v>11</v>
      </c>
      <c r="B285" t="s" s="38">
        <v>23</v>
      </c>
      <c r="C285" s="39"/>
      <c r="D285" s="40"/>
      <c r="E285" s="39"/>
      <c r="F285" s="39"/>
      <c r="G285" s="39"/>
      <c r="H285" s="41"/>
      <c r="I285" s="27"/>
    </row>
    <row r="286" ht="8" customHeight="1">
      <c r="A286" s="42"/>
      <c r="B286" s="43"/>
      <c r="C286" s="43"/>
      <c r="D286" s="44"/>
      <c r="E286" s="45"/>
      <c r="F286" s="45"/>
      <c r="G286" s="45"/>
      <c r="H286" s="45"/>
      <c r="I286" s="46"/>
    </row>
    <row r="287" ht="32.15" customHeight="1">
      <c r="A287" t="s" s="47">
        <v>13</v>
      </c>
      <c r="B287" t="s" s="48">
        <v>14</v>
      </c>
      <c r="C287" t="s" s="49">
        <v>15</v>
      </c>
      <c r="D287" t="s" s="49">
        <v>16</v>
      </c>
      <c r="E287" s="50"/>
      <c r="F287" s="50"/>
      <c r="G287" s="50"/>
      <c r="H287" s="51"/>
      <c r="I287" s="52"/>
    </row>
    <row r="288" ht="22.35" customHeight="1">
      <c r="A288" t="s" s="34">
        <v>2</v>
      </c>
      <c r="B288" s="53">
        <v>13.16</v>
      </c>
      <c r="C288" s="15">
        <v>13.66</v>
      </c>
      <c r="D288" s="54">
        <f>C288-B288</f>
        <v>0.5</v>
      </c>
      <c r="E288" s="32"/>
      <c r="F288" s="32"/>
      <c r="G288" s="32"/>
      <c r="H288" s="33"/>
      <c r="I288" s="55"/>
    </row>
    <row r="289" ht="22.15" customHeight="1">
      <c r="A289" t="s" s="37">
        <v>11</v>
      </c>
      <c r="B289" s="56">
        <v>12.89</v>
      </c>
      <c r="C289" s="57">
        <v>13.65</v>
      </c>
      <c r="D289" s="58">
        <f>C289-B289</f>
        <v>0.7599999999999998</v>
      </c>
      <c r="E289" s="59"/>
      <c r="F289" s="59"/>
      <c r="G289" s="59"/>
      <c r="H289" s="41"/>
      <c r="I289" s="55"/>
    </row>
    <row r="290" ht="8" customHeight="1">
      <c r="A290" s="60"/>
      <c r="B290" s="61"/>
      <c r="C290" s="61"/>
      <c r="D290" s="62"/>
      <c r="E290" s="63"/>
      <c r="F290" s="63"/>
      <c r="G290" s="63"/>
      <c r="H290" s="63"/>
      <c r="I290" s="55"/>
    </row>
    <row r="291" ht="32.15" customHeight="1">
      <c r="A291" t="s" s="47">
        <v>17</v>
      </c>
      <c r="B291" t="s" s="48">
        <v>18</v>
      </c>
      <c r="C291" t="s" s="49">
        <v>19</v>
      </c>
      <c r="D291" t="s" s="49">
        <v>16</v>
      </c>
      <c r="E291" s="64"/>
      <c r="F291" s="64"/>
      <c r="G291" s="64"/>
      <c r="H291" s="65"/>
      <c r="I291" s="55"/>
    </row>
    <row r="292" ht="22.35" customHeight="1">
      <c r="A292" t="s" s="34">
        <v>2</v>
      </c>
      <c r="B292" s="53">
        <v>13.26</v>
      </c>
      <c r="C292" s="15">
        <v>13.53</v>
      </c>
      <c r="D292" s="54">
        <f>C292-B292</f>
        <v>0.2699999999999996</v>
      </c>
      <c r="E292" s="66"/>
      <c r="F292" s="66"/>
      <c r="G292" s="66"/>
      <c r="H292" s="67"/>
      <c r="I292" s="55"/>
    </row>
    <row r="293" ht="22.15" customHeight="1">
      <c r="A293" t="s" s="37">
        <v>11</v>
      </c>
      <c r="B293" s="56">
        <v>13.01</v>
      </c>
      <c r="C293" s="57">
        <v>13.5</v>
      </c>
      <c r="D293" s="58">
        <f>C293-B293</f>
        <v>0.4900000000000002</v>
      </c>
      <c r="E293" s="68"/>
      <c r="F293" s="68"/>
      <c r="G293" s="68"/>
      <c r="H293" s="69"/>
      <c r="I293" s="55"/>
    </row>
    <row r="294" ht="20" customHeight="1">
      <c r="A294" s="60"/>
      <c r="B294" s="61"/>
      <c r="C294" s="61"/>
      <c r="D294" s="62"/>
      <c r="E294" s="63"/>
      <c r="F294" s="63"/>
      <c r="G294" s="63"/>
      <c r="H294" s="63"/>
      <c r="I294" s="55"/>
    </row>
    <row r="295" ht="20" customHeight="1">
      <c r="A295" s="60"/>
      <c r="B295" s="61"/>
      <c r="C295" s="61"/>
      <c r="D295" s="62"/>
      <c r="E295" s="63"/>
      <c r="F295" s="63"/>
      <c r="G295" s="63"/>
      <c r="H295" s="63"/>
      <c r="I295" s="55"/>
    </row>
    <row r="296" ht="48" customHeight="1">
      <c r="A296" t="s" s="70">
        <v>34</v>
      </c>
      <c r="B296" t="s" s="71">
        <v>1</v>
      </c>
      <c r="C296" t="s" s="72">
        <v>2</v>
      </c>
      <c r="D296" t="s" s="72">
        <v>35</v>
      </c>
      <c r="E296" t="s" s="72">
        <v>4</v>
      </c>
      <c r="F296" t="s" s="73">
        <v>5</v>
      </c>
      <c r="G296" t="s" s="73">
        <v>6</v>
      </c>
      <c r="H296" t="s" s="73">
        <v>7</v>
      </c>
      <c r="I296" t="s" s="74">
        <v>8</v>
      </c>
    </row>
    <row r="297" ht="23.15" customHeight="1">
      <c r="A297" s="6">
        <v>1976</v>
      </c>
      <c r="B297" s="7">
        <v>18.31130434782608</v>
      </c>
      <c r="C297" s="8">
        <v>18.60375371768474</v>
      </c>
      <c r="D297" s="9">
        <f>C297-19.03</f>
        <v>-0.4262462823152617</v>
      </c>
      <c r="E297" s="9"/>
      <c r="F297" s="10"/>
      <c r="G297" s="10">
        <v>-0.75</v>
      </c>
      <c r="H297" s="10"/>
      <c r="I297" s="11">
        <v>51.74</v>
      </c>
    </row>
    <row r="298" ht="22.35" customHeight="1">
      <c r="A298" s="12">
        <v>1977</v>
      </c>
      <c r="B298" s="13">
        <v>18.86074630396215</v>
      </c>
      <c r="C298" s="14">
        <v>19.03951539855072</v>
      </c>
      <c r="D298" s="15">
        <f>C298-19.03</f>
        <v>0.009515398550721699</v>
      </c>
      <c r="E298" s="15">
        <f>C298-C297</f>
        <v>0.4357616808659834</v>
      </c>
      <c r="F298" s="16">
        <f>B298-B297</f>
        <v>0.5494419561360644</v>
      </c>
      <c r="G298" s="16">
        <v>-0.04</v>
      </c>
      <c r="H298" s="16">
        <f>G298-G297</f>
        <v>0.71</v>
      </c>
      <c r="I298" s="17">
        <v>0</v>
      </c>
    </row>
    <row r="299" ht="22.35" customHeight="1">
      <c r="A299" s="12">
        <v>1978</v>
      </c>
      <c r="B299" s="13">
        <v>18.75558871405318</v>
      </c>
      <c r="C299" s="14">
        <v>18.93297300170067</v>
      </c>
      <c r="D299" s="15">
        <f>C299-19.03</f>
        <v>-0.09702699829932726</v>
      </c>
      <c r="E299" s="15">
        <f>C299-C298</f>
        <v>-0.106542396850049</v>
      </c>
      <c r="F299" s="16">
        <f>B299-B298</f>
        <v>-0.1051575899089734</v>
      </c>
      <c r="G299" s="16">
        <v>-0.3</v>
      </c>
      <c r="H299" s="16">
        <f>G299-G298</f>
        <v>-0.26</v>
      </c>
      <c r="I299" s="17">
        <v>51.26</v>
      </c>
    </row>
    <row r="300" ht="22.35" customHeight="1">
      <c r="A300" s="12">
        <v>1979</v>
      </c>
      <c r="B300" s="13">
        <v>19.07771001344086</v>
      </c>
      <c r="C300" s="14">
        <v>19.19405371676615</v>
      </c>
      <c r="D300" s="15">
        <f>C300-19.03</f>
        <v>0.1640537167661442</v>
      </c>
      <c r="E300" s="15">
        <f>C300-C299</f>
        <v>0.2610807150654715</v>
      </c>
      <c r="F300" s="16">
        <f>B300-B299</f>
        <v>0.3221212993876819</v>
      </c>
      <c r="G300" s="16">
        <v>0.37</v>
      </c>
      <c r="H300" s="16">
        <f>G300-G299</f>
        <v>0.6699999999999999</v>
      </c>
      <c r="I300" s="17">
        <v>-16.96</v>
      </c>
    </row>
    <row r="301" ht="22.35" customHeight="1">
      <c r="A301" s="12">
        <v>1980</v>
      </c>
      <c r="B301" s="13">
        <v>19.36073832417583</v>
      </c>
      <c r="C301" s="14">
        <v>19.54789634801288</v>
      </c>
      <c r="D301" s="15">
        <f>C301-19.03</f>
        <v>0.5178963480128829</v>
      </c>
      <c r="E301" s="15">
        <f>C301-C300</f>
        <v>0.3538426312467386</v>
      </c>
      <c r="F301" s="16">
        <f>B301-B300</f>
        <v>0.2830283107349771</v>
      </c>
      <c r="G301" s="16">
        <v>0.73</v>
      </c>
      <c r="H301" s="16">
        <f>G301-G300</f>
        <v>0.36</v>
      </c>
      <c r="I301" s="17">
        <v>-37.63</v>
      </c>
    </row>
    <row r="302" ht="22.35" customHeight="1">
      <c r="A302" s="12">
        <v>1981</v>
      </c>
      <c r="B302" s="13">
        <v>19.2403519570707</v>
      </c>
      <c r="C302" s="14">
        <v>19.3681387755102</v>
      </c>
      <c r="D302" s="15">
        <f>C302-19.03</f>
        <v>0.338138775510199</v>
      </c>
      <c r="E302" s="15">
        <f>C302-C301</f>
        <v>-0.1797575725026839</v>
      </c>
      <c r="F302" s="16">
        <f>B302-B301</f>
        <v>-0.1203863671051302</v>
      </c>
      <c r="G302" s="16">
        <v>0.27</v>
      </c>
      <c r="H302" s="16">
        <f>G302-G301</f>
        <v>-0.46</v>
      </c>
      <c r="I302" s="17">
        <v>65.72</v>
      </c>
    </row>
    <row r="303" ht="22.35" customHeight="1">
      <c r="A303" s="12">
        <v>1982</v>
      </c>
      <c r="B303" s="13">
        <v>19.13396907216495</v>
      </c>
      <c r="C303" s="14">
        <v>19.27607142857143</v>
      </c>
      <c r="D303" s="15">
        <f>C303-19.03</f>
        <v>0.2460714285714261</v>
      </c>
      <c r="E303" s="15">
        <f>C303-C302</f>
        <v>-0.09206734693877294</v>
      </c>
      <c r="F303" s="16">
        <f>B303-B302</f>
        <v>-0.1063828849057558</v>
      </c>
      <c r="G303" s="16">
        <v>-0.03</v>
      </c>
      <c r="H303" s="16">
        <f>G303-G302</f>
        <v>-0.3</v>
      </c>
      <c r="I303" s="18">
        <v>-53.65</v>
      </c>
    </row>
    <row r="304" ht="22.35" customHeight="1">
      <c r="A304" s="12">
        <v>1983</v>
      </c>
      <c r="B304" s="13">
        <v>19.33797548916474</v>
      </c>
      <c r="C304" s="14">
        <v>19.45971809936096</v>
      </c>
      <c r="D304" s="15">
        <f>C304-19.03</f>
        <v>0.4297180993609615</v>
      </c>
      <c r="E304" s="15">
        <f>C304-C303</f>
        <v>0.1836466707895354</v>
      </c>
      <c r="F304" s="16">
        <f>B304-B303</f>
        <v>0.2040064169997926</v>
      </c>
      <c r="G304" s="16">
        <v>0.33</v>
      </c>
      <c r="H304" s="16">
        <f>G304-G303</f>
        <v>0.36</v>
      </c>
      <c r="I304" s="18">
        <v>29.73</v>
      </c>
    </row>
    <row r="305" ht="22.35" customHeight="1">
      <c r="A305" s="12">
        <v>1984</v>
      </c>
      <c r="B305" s="13">
        <v>18.59207331174838</v>
      </c>
      <c r="C305" s="14">
        <v>18.63424671052632</v>
      </c>
      <c r="D305" s="15">
        <f>C305-19.03</f>
        <v>-0.395753289473685</v>
      </c>
      <c r="E305" s="15">
        <f>C305-C304</f>
        <v>-0.8254713888346465</v>
      </c>
      <c r="F305" s="16">
        <f>B305-B304</f>
        <v>-0.7459021774163617</v>
      </c>
      <c r="G305" s="16">
        <v>-0.39</v>
      </c>
      <c r="H305" s="16">
        <f>G305-G304</f>
        <v>-0.72</v>
      </c>
      <c r="I305" s="18">
        <v>88.84</v>
      </c>
    </row>
    <row r="306" ht="22.35" customHeight="1">
      <c r="A306" s="12">
        <v>1985</v>
      </c>
      <c r="B306" s="13">
        <v>19.00625740293924</v>
      </c>
      <c r="C306" s="14">
        <v>19.27096407312925</v>
      </c>
      <c r="D306" s="15">
        <f>C306-19.03</f>
        <v>0.2409640731292519</v>
      </c>
      <c r="E306" s="15">
        <f>C306-C305</f>
        <v>0.636717362602937</v>
      </c>
      <c r="F306" s="16">
        <f>B306-B305</f>
        <v>0.4141840911908616</v>
      </c>
      <c r="G306" s="16">
        <v>0.21</v>
      </c>
      <c r="H306" s="16">
        <f>G306-G305</f>
        <v>0.6</v>
      </c>
      <c r="I306" s="18">
        <v>-64.58</v>
      </c>
    </row>
    <row r="307" ht="22.35" customHeight="1">
      <c r="A307" s="12">
        <v>1986</v>
      </c>
      <c r="B307" s="13">
        <v>18.60030011198209</v>
      </c>
      <c r="C307" s="14">
        <v>18.97089627603619</v>
      </c>
      <c r="D307" s="15">
        <f>C307-19.03</f>
        <v>-0.05910372396380836</v>
      </c>
      <c r="E307" s="15">
        <f>C307-C306</f>
        <v>-0.3000677970930603</v>
      </c>
      <c r="F307" s="16">
        <f>B307-B306</f>
        <v>-0.4059572909571543</v>
      </c>
      <c r="G307" s="16">
        <v>0.21</v>
      </c>
      <c r="H307" s="16">
        <f>G307-G306</f>
        <v>0</v>
      </c>
      <c r="I307" s="18">
        <v>-79.45</v>
      </c>
    </row>
    <row r="308" ht="22.35" customHeight="1">
      <c r="A308" s="12">
        <v>1987</v>
      </c>
      <c r="B308" s="13">
        <v>18.90040036604896</v>
      </c>
      <c r="C308" s="14">
        <v>19.10921875</v>
      </c>
      <c r="D308" s="15">
        <f>C308-19.03</f>
        <v>0.07921875000000256</v>
      </c>
      <c r="E308" s="15">
        <f>C308-C307</f>
        <v>0.1383224739638109</v>
      </c>
      <c r="F308" s="16">
        <f>B308-B307</f>
        <v>0.3001002540668729</v>
      </c>
      <c r="G308" s="16">
        <v>0.17</v>
      </c>
      <c r="H308" s="16">
        <f>G308-G307</f>
        <v>-0.03999999999999998</v>
      </c>
      <c r="I308" s="17">
        <v>-12.6</v>
      </c>
    </row>
    <row r="309" ht="22.35" customHeight="1">
      <c r="A309" s="12">
        <v>1988</v>
      </c>
      <c r="B309" s="13">
        <v>19.6722101010101</v>
      </c>
      <c r="C309" s="14">
        <v>19.81683570397856</v>
      </c>
      <c r="D309" s="15">
        <f>C309-19.03</f>
        <v>0.7868357039785607</v>
      </c>
      <c r="E309" s="15">
        <f>C309-C308</f>
        <v>0.7076169539785582</v>
      </c>
      <c r="F309" s="16">
        <f>B309-B308</f>
        <v>0.7718097349611419</v>
      </c>
      <c r="G309" s="16">
        <v>0.73</v>
      </c>
      <c r="H309" s="16">
        <f>G309-G308</f>
        <v>0.5599999999999999</v>
      </c>
      <c r="I309" s="17">
        <v>-7.85</v>
      </c>
    </row>
    <row r="310" ht="22.35" customHeight="1">
      <c r="A310" s="12">
        <v>1989</v>
      </c>
      <c r="B310" s="13">
        <v>19.00113402061855</v>
      </c>
      <c r="C310" s="14">
        <v>19.13144435093625</v>
      </c>
      <c r="D310" s="15">
        <f>C310-19.03</f>
        <v>0.1014443509362515</v>
      </c>
      <c r="E310" s="15">
        <f>C310-C309</f>
        <v>-0.6853913530423092</v>
      </c>
      <c r="F310" s="16">
        <f>B310-B309</f>
        <v>-0.6710760803915505</v>
      </c>
      <c r="G310" s="16">
        <v>-0.03</v>
      </c>
      <c r="H310" s="16">
        <f>G310-G309</f>
        <v>-0.76</v>
      </c>
      <c r="I310" s="18">
        <v>12.5</v>
      </c>
    </row>
    <row r="311" ht="22.35" customHeight="1">
      <c r="A311" s="12">
        <v>1990</v>
      </c>
      <c r="B311" s="13">
        <v>19.125417797070</v>
      </c>
      <c r="C311" s="14">
        <v>19.30741688829788</v>
      </c>
      <c r="D311" s="15">
        <f>C311-19.03</f>
        <v>0.2774168882978749</v>
      </c>
      <c r="E311" s="15">
        <f>C311-C310</f>
        <v>0.1759725373616234</v>
      </c>
      <c r="F311" s="16">
        <f>B311-B310</f>
        <v>0.1242837764514455</v>
      </c>
      <c r="G311" s="16">
        <v>0.47</v>
      </c>
      <c r="H311" s="16">
        <f>G311-G310</f>
        <v>0.5</v>
      </c>
      <c r="I311" s="18">
        <v>-49.64</v>
      </c>
    </row>
    <row r="312" ht="22.35" customHeight="1">
      <c r="A312" s="12">
        <v>1991</v>
      </c>
      <c r="B312" s="13">
        <v>19.32463646228974</v>
      </c>
      <c r="C312" s="14">
        <v>19.50772203947368</v>
      </c>
      <c r="D312" s="15">
        <f>C312-19.03</f>
        <v>0.4777220394736759</v>
      </c>
      <c r="E312" s="15">
        <f>C312-C311</f>
        <v>0.2003051511758009</v>
      </c>
      <c r="F312" s="16">
        <f>B312-B311</f>
        <v>0.1992186652197425</v>
      </c>
      <c r="G312" s="16">
        <v>0.59</v>
      </c>
      <c r="H312" s="16">
        <f>G312-G311</f>
        <v>0.12</v>
      </c>
      <c r="I312" s="18">
        <v>-1.13</v>
      </c>
    </row>
    <row r="313" ht="22.35" customHeight="1">
      <c r="A313" s="12">
        <v>1992</v>
      </c>
      <c r="B313" s="13">
        <v>18.91696896477663</v>
      </c>
      <c r="C313" s="14">
        <v>19.03231578947369</v>
      </c>
      <c r="D313" s="15">
        <f>C313-19.03</f>
        <v>0.002315789473684049</v>
      </c>
      <c r="E313" s="15">
        <f>C313-C312</f>
        <v>-0.4754062499999918</v>
      </c>
      <c r="F313" s="16">
        <f>B313-B312</f>
        <v>-0.4076674975131098</v>
      </c>
      <c r="G313" s="16">
        <v>0.12</v>
      </c>
      <c r="H313" s="16">
        <f>G313-G312</f>
        <v>-0.47</v>
      </c>
      <c r="I313" s="18">
        <v>-11.3</v>
      </c>
    </row>
    <row r="314" ht="22.35" customHeight="1">
      <c r="A314" s="12">
        <v>1993</v>
      </c>
      <c r="B314" s="13">
        <v>19.15851935619609</v>
      </c>
      <c r="C314" s="14">
        <v>19.29125710077846</v>
      </c>
      <c r="D314" s="15">
        <f>C314-19.03</f>
        <v>0.2612571007784545</v>
      </c>
      <c r="E314" s="15">
        <f>C314-C313</f>
        <v>0.2589413113047705</v>
      </c>
      <c r="F314" s="16">
        <f>B314-B313</f>
        <v>0.2415503914194659</v>
      </c>
      <c r="G314" s="16">
        <v>0.3</v>
      </c>
      <c r="H314" s="16">
        <f>G314-G313</f>
        <v>0.18</v>
      </c>
      <c r="I314" s="18">
        <v>21.19</v>
      </c>
    </row>
    <row r="315" ht="22.35" customHeight="1">
      <c r="A315" s="12">
        <v>1994</v>
      </c>
      <c r="B315" s="13">
        <v>19.14467275670675</v>
      </c>
      <c r="C315" s="14">
        <v>19.29171164613662</v>
      </c>
      <c r="D315" s="15">
        <f>C315-19.03</f>
        <v>0.261711646136618</v>
      </c>
      <c r="E315" s="15">
        <f>C315-C314</f>
        <v>0.0004545453581634717</v>
      </c>
      <c r="F315" s="16">
        <f>B315-B314</f>
        <v>-0.01384659948934086</v>
      </c>
      <c r="G315" s="16">
        <v>0.18</v>
      </c>
      <c r="H315" s="16">
        <f>G315-G314</f>
        <v>-0.12</v>
      </c>
      <c r="I315" s="18">
        <v>-126.62</v>
      </c>
    </row>
    <row r="316" ht="22.35" customHeight="1">
      <c r="A316" s="12">
        <v>1995</v>
      </c>
      <c r="B316" s="13">
        <v>19.14599132446502</v>
      </c>
      <c r="C316" s="14">
        <v>19.25302288329519</v>
      </c>
      <c r="D316" s="15">
        <f>C316-19.03</f>
        <v>0.2230228832951902</v>
      </c>
      <c r="E316" s="15">
        <f>C316-C315</f>
        <v>-0.03868876284142786</v>
      </c>
      <c r="F316" s="16">
        <f>B316-B315</f>
        <v>0.001318567758261224</v>
      </c>
      <c r="G316" s="16">
        <v>0.16</v>
      </c>
      <c r="H316" s="16">
        <f>G316-G315</f>
        <v>-0.01999999999999999</v>
      </c>
      <c r="I316" s="18">
        <v>55.72</v>
      </c>
    </row>
    <row r="317" ht="22.35" customHeight="1">
      <c r="A317" s="12">
        <v>1996</v>
      </c>
      <c r="B317" s="13">
        <v>19.31053483750292</v>
      </c>
      <c r="C317" s="14">
        <v>19.34727147852148</v>
      </c>
      <c r="D317" s="15">
        <f>C317-19.03</f>
        <v>0.3172714785214765</v>
      </c>
      <c r="E317" s="15">
        <f>C317-C316</f>
        <v>0.09424859522628637</v>
      </c>
      <c r="F317" s="16">
        <f>B317-B316</f>
        <v>0.164543513037902</v>
      </c>
      <c r="G317" s="16">
        <v>0.59</v>
      </c>
      <c r="H317" s="16">
        <f>G317-G316</f>
        <v>0.4299999999999999</v>
      </c>
      <c r="I317" s="18">
        <v>-4.02</v>
      </c>
    </row>
    <row r="318" ht="22.35" customHeight="1">
      <c r="A318" s="12">
        <v>1997</v>
      </c>
      <c r="B318" s="13">
        <v>19.18257971938776</v>
      </c>
      <c r="C318" s="14">
        <v>18.95952535496957</v>
      </c>
      <c r="D318" s="15">
        <f>C318-19.03</f>
        <v>-0.07047464503042988</v>
      </c>
      <c r="E318" s="15">
        <f>C318-C317</f>
        <v>-0.3877461235519064</v>
      </c>
      <c r="F318" s="16">
        <f>B318-B317</f>
        <v>-0.1279551181151568</v>
      </c>
      <c r="G318" s="16">
        <v>0.3</v>
      </c>
      <c r="H318" s="16">
        <f>G318-G317</f>
        <v>-0.29</v>
      </c>
      <c r="I318" s="18">
        <v>46.15</v>
      </c>
    </row>
    <row r="319" ht="22.35" customHeight="1">
      <c r="A319" s="12">
        <v>1998</v>
      </c>
      <c r="B319" s="13">
        <v>19.52431085526316</v>
      </c>
      <c r="C319" s="14">
        <v>19.55538043478261</v>
      </c>
      <c r="D319" s="15">
        <f>C319-19.03</f>
        <v>0.5253804347826048</v>
      </c>
      <c r="E319" s="15">
        <f>C319-C318</f>
        <v>0.5958550798130346</v>
      </c>
      <c r="F319" s="16">
        <f>B319-B318</f>
        <v>0.3417311358753956</v>
      </c>
      <c r="G319" s="16">
        <v>0.96</v>
      </c>
      <c r="H319" s="16">
        <f>G319-G318</f>
        <v>0.6599999999999999</v>
      </c>
      <c r="I319" s="18">
        <v>84.67</v>
      </c>
    </row>
    <row r="320" ht="22.35" customHeight="1">
      <c r="A320" s="12">
        <v>1999</v>
      </c>
      <c r="B320" s="13">
        <v>19.30666985544218</v>
      </c>
      <c r="C320" s="14">
        <v>19.28903225806451</v>
      </c>
      <c r="D320" s="15">
        <f>C320-19.03</f>
        <v>0.2590322580645079</v>
      </c>
      <c r="E320" s="15">
        <f>C320-C319</f>
        <v>-0.2663481767180969</v>
      </c>
      <c r="F320" s="16">
        <f>B320-B319</f>
        <v>-0.2176409998209756</v>
      </c>
      <c r="G320" s="16">
        <v>0.31</v>
      </c>
      <c r="H320" s="16">
        <f>G320-G319</f>
        <v>-0.6499999999999999</v>
      </c>
      <c r="I320" s="18">
        <v>113.08</v>
      </c>
    </row>
    <row r="321" ht="22.35" customHeight="1">
      <c r="A321" s="12">
        <v>2000</v>
      </c>
      <c r="B321" s="13">
        <v>19.17090496804782</v>
      </c>
      <c r="C321" s="14">
        <v>19.18786883503401</v>
      </c>
      <c r="D321" s="15">
        <f>C321-19.03</f>
        <v>0.1578688350340123</v>
      </c>
      <c r="E321" s="15">
        <f>C321-C320</f>
        <v>-0.1011634230304956</v>
      </c>
      <c r="F321" s="16">
        <f>B321-B320</f>
        <v>-0.1357648873943589</v>
      </c>
      <c r="G321" s="16">
        <v>-0.04</v>
      </c>
      <c r="H321" s="16">
        <f>G321-G320</f>
        <v>-0.35</v>
      </c>
      <c r="I321" s="17">
        <v>233.11</v>
      </c>
    </row>
    <row r="322" ht="22.35" customHeight="1">
      <c r="A322" s="12">
        <v>2001</v>
      </c>
      <c r="B322" s="13">
        <v>19.22717171717172</v>
      </c>
      <c r="C322" s="14">
        <v>19.09788048245614</v>
      </c>
      <c r="D322" s="15">
        <f>C322-19.03</f>
        <v>0.06788048245613609</v>
      </c>
      <c r="E322" s="15">
        <f>C322-C321</f>
        <v>-0.08998835257787619</v>
      </c>
      <c r="F322" s="16">
        <f>B322-B321</f>
        <v>0.05626674912389618</v>
      </c>
      <c r="G322" s="16">
        <v>0.04</v>
      </c>
      <c r="H322" s="16">
        <f>G322-G321</f>
        <v>0.08</v>
      </c>
      <c r="I322" s="17">
        <v>84.89</v>
      </c>
    </row>
    <row r="323" ht="22.35" customHeight="1">
      <c r="A323" s="12">
        <v>2002</v>
      </c>
      <c r="B323" s="13">
        <v>19.59288659793814</v>
      </c>
      <c r="C323" s="14">
        <v>19.64636363636364</v>
      </c>
      <c r="D323" s="15">
        <f>C323-19.03</f>
        <v>0.6163636363636371</v>
      </c>
      <c r="E323" s="15">
        <f>C323-C322</f>
        <v>0.548483153907501</v>
      </c>
      <c r="F323" s="16">
        <f>B323-B322</f>
        <v>0.3657148807664221</v>
      </c>
      <c r="G323" s="16">
        <v>0.71</v>
      </c>
      <c r="H323" s="16">
        <f>G323-G322</f>
        <v>0.6699999999999999</v>
      </c>
      <c r="I323" s="18">
        <v>-133.95</v>
      </c>
    </row>
    <row r="324" ht="22.35" customHeight="1">
      <c r="A324" s="12">
        <v>2003</v>
      </c>
      <c r="B324" s="13">
        <v>19.47145833333334</v>
      </c>
      <c r="C324" s="14">
        <v>19.60285000000001</v>
      </c>
      <c r="D324" s="15">
        <f>C324-19.03</f>
        <v>0.5728500000000061</v>
      </c>
      <c r="E324" s="15">
        <f>C324-C323</f>
        <v>-0.04351363636363104</v>
      </c>
      <c r="F324" s="16">
        <f>B324-B323</f>
        <v>-0.1214282646048019</v>
      </c>
      <c r="G324" s="16">
        <v>0.6899999999999999</v>
      </c>
      <c r="H324" s="16">
        <f>G324-G323</f>
        <v>-0.02000000000000002</v>
      </c>
      <c r="I324" s="18">
        <v>7.39</v>
      </c>
    </row>
    <row r="325" ht="22.35" customHeight="1">
      <c r="A325" s="12">
        <v>2004</v>
      </c>
      <c r="B325" s="13">
        <v>19.4565</v>
      </c>
      <c r="C325" s="14">
        <v>19.47305</v>
      </c>
      <c r="D325" s="15">
        <f>C325-19.03</f>
        <v>0.4430499999999995</v>
      </c>
      <c r="E325" s="15">
        <f>C325-C324</f>
        <v>-0.1298000000000066</v>
      </c>
      <c r="F325" s="16">
        <f>B325-B324</f>
        <v>-0.01495833333333962</v>
      </c>
      <c r="G325" s="16">
        <v>0.53</v>
      </c>
      <c r="H325" s="16">
        <f>G325-G324</f>
        <v>-0.1599999999999999</v>
      </c>
      <c r="I325" s="18">
        <v>32.1</v>
      </c>
    </row>
    <row r="326" ht="22.35" customHeight="1">
      <c r="A326" s="12">
        <v>2005</v>
      </c>
      <c r="B326" s="13">
        <v>19.81752525252525</v>
      </c>
      <c r="C326" s="14">
        <v>19.87128865979382</v>
      </c>
      <c r="D326" s="15">
        <f>C326-19.03</f>
        <v>0.8412886597938147</v>
      </c>
      <c r="E326" s="15">
        <f>C326-C325</f>
        <v>0.3982386597938152</v>
      </c>
      <c r="F326" s="16">
        <f>B326-B325</f>
        <v>0.361025252525252</v>
      </c>
      <c r="G326" s="16">
        <v>1.15</v>
      </c>
      <c r="H326" s="16">
        <f>G326-G325</f>
        <v>0.6199999999999999</v>
      </c>
      <c r="I326" s="17">
        <v>-68.20999999999999</v>
      </c>
    </row>
    <row r="327" ht="22.35" customHeight="1">
      <c r="A327" s="12">
        <v>2006</v>
      </c>
      <c r="B327" s="13">
        <v>19.41255102040816</v>
      </c>
      <c r="C327" s="14">
        <v>19.3874468427835</v>
      </c>
      <c r="D327" s="15">
        <f>C327-19.03</f>
        <v>0.3574468427835029</v>
      </c>
      <c r="E327" s="15">
        <f>C327-C326</f>
        <v>-0.4838418170103118</v>
      </c>
      <c r="F327" s="16">
        <f>B327-B326</f>
        <v>-0.4049742321170875</v>
      </c>
      <c r="G327" s="16">
        <v>0.5</v>
      </c>
      <c r="H327" s="16">
        <f>G327-G326</f>
        <v>-0.6499999999999999</v>
      </c>
      <c r="I327" s="17">
        <v>23.65</v>
      </c>
    </row>
    <row r="328" ht="22.35" customHeight="1">
      <c r="A328" s="12">
        <v>2007</v>
      </c>
      <c r="B328" s="13">
        <v>19.84490646258503</v>
      </c>
      <c r="C328" s="14">
        <v>19.82617346938776</v>
      </c>
      <c r="D328" s="15">
        <f>C328-19.03</f>
        <v>0.7961734693877567</v>
      </c>
      <c r="E328" s="15">
        <f>C328-C327</f>
        <v>0.4387266266042538</v>
      </c>
      <c r="F328" s="16">
        <f>B328-B327</f>
        <v>0.4323554421768669</v>
      </c>
      <c r="G328" s="16">
        <v>0.75</v>
      </c>
      <c r="H328" s="16">
        <f>G328-G327</f>
        <v>0.25</v>
      </c>
      <c r="I328" s="17">
        <v>41.2</v>
      </c>
    </row>
    <row r="329" ht="22.35" customHeight="1">
      <c r="A329" s="12">
        <v>2008</v>
      </c>
      <c r="B329" s="13">
        <v>19.25904796970335</v>
      </c>
      <c r="C329" s="14">
        <v>19.2915306122449</v>
      </c>
      <c r="D329" s="15">
        <f>C329-19.03</f>
        <v>0.261530612244897</v>
      </c>
      <c r="E329" s="15">
        <f>C329-C328</f>
        <v>-0.5346428571428596</v>
      </c>
      <c r="F329" s="16">
        <f>B329-B328</f>
        <v>-0.5858584928816839</v>
      </c>
      <c r="G329" s="16">
        <v>0.45</v>
      </c>
      <c r="H329" s="16">
        <f>G329-G328</f>
        <v>-0.3</v>
      </c>
      <c r="I329" s="17">
        <v>13.5</v>
      </c>
    </row>
    <row r="330" ht="22.35" customHeight="1">
      <c r="A330" s="12">
        <v>2009</v>
      </c>
      <c r="B330" s="13">
        <v>19.81231910946197</v>
      </c>
      <c r="C330" s="14">
        <v>19.86801701030928</v>
      </c>
      <c r="D330" s="15">
        <f>C330-19.03</f>
        <v>0.8380170103092794</v>
      </c>
      <c r="E330" s="15">
        <f>C330-C329</f>
        <v>0.5764863980643824</v>
      </c>
      <c r="F330" s="16">
        <f>B330-B329</f>
        <v>0.5532711397586247</v>
      </c>
      <c r="G330" s="16">
        <v>0.92</v>
      </c>
      <c r="H330" s="16">
        <f>G330-G329</f>
        <v>0.47</v>
      </c>
      <c r="I330" s="17">
        <v>-4.38</v>
      </c>
    </row>
    <row r="331" ht="22.35" customHeight="1">
      <c r="A331" s="12">
        <v>2010</v>
      </c>
      <c r="B331" s="13">
        <v>19.35863327149042</v>
      </c>
      <c r="C331" s="14">
        <v>19.37104602728314</v>
      </c>
      <c r="D331" s="15">
        <f>C331-19.03</f>
        <v>0.3410460272831415</v>
      </c>
      <c r="E331" s="15">
        <f>C331-C330</f>
        <v>-0.496970983026138</v>
      </c>
      <c r="F331" s="16">
        <f>B331-B330</f>
        <v>-0.4536858379715518</v>
      </c>
      <c r="G331" s="16">
        <v>0.33</v>
      </c>
      <c r="H331" s="16">
        <f>G331-G330</f>
        <v>-0.5900000000000001</v>
      </c>
      <c r="I331" s="17">
        <v>238.17</v>
      </c>
    </row>
    <row r="332" ht="22.35" customHeight="1">
      <c r="A332" s="12">
        <v>2011</v>
      </c>
      <c r="B332" s="13">
        <v>19.1518111774281</v>
      </c>
      <c r="C332" s="14">
        <v>19.16463807852599</v>
      </c>
      <c r="D332" s="15">
        <f>C332-19.03</f>
        <v>0.1346380785259882</v>
      </c>
      <c r="E332" s="15">
        <f>C332-C331</f>
        <v>-0.2064079487571533</v>
      </c>
      <c r="F332" s="16">
        <f>B332-B331</f>
        <v>-0.2068220940623178</v>
      </c>
      <c r="G332" s="16">
        <v>0</v>
      </c>
      <c r="H332" s="16">
        <f>G332-G331</f>
        <v>-0.33</v>
      </c>
      <c r="I332" s="17">
        <v>242.54</v>
      </c>
    </row>
    <row r="333" ht="22.35" customHeight="1">
      <c r="A333" s="12">
        <v>2012</v>
      </c>
      <c r="B333" s="13">
        <v>19.43895013675573</v>
      </c>
      <c r="C333" s="14">
        <v>19.47694481382979</v>
      </c>
      <c r="D333" s="15">
        <f>C333-19.03</f>
        <v>0.4469448138297878</v>
      </c>
      <c r="E333" s="15">
        <f>C333-C332</f>
        <v>0.3123067353037996</v>
      </c>
      <c r="F333" s="16">
        <f>B333-B332</f>
        <v>0.2871389593276277</v>
      </c>
      <c r="G333" s="16">
        <v>0.24</v>
      </c>
      <c r="H333" s="16">
        <f>G333-G332</f>
        <v>0.24</v>
      </c>
      <c r="I333" s="17">
        <v>13.85</v>
      </c>
    </row>
    <row r="334" ht="22.35" customHeight="1">
      <c r="A334" s="12">
        <v>2013</v>
      </c>
      <c r="B334" s="13">
        <v>20.17418775382693</v>
      </c>
      <c r="C334" s="14">
        <v>20.14536487322201</v>
      </c>
      <c r="D334" s="15">
        <f>C334-19.03</f>
        <v>1.11536487322201</v>
      </c>
      <c r="E334" s="15">
        <f>C334-C333</f>
        <v>0.668420059392222</v>
      </c>
      <c r="F334" s="16">
        <f>B334-B333</f>
        <v>0.7352376170711992</v>
      </c>
      <c r="G334" s="16">
        <v>1.33</v>
      </c>
      <c r="H334" s="16">
        <f>G334-G333</f>
        <v>1.09</v>
      </c>
      <c r="I334" s="17">
        <v>-34.9</v>
      </c>
    </row>
    <row r="335" ht="22.35" customHeight="1">
      <c r="A335" s="12">
        <v>2014</v>
      </c>
      <c r="B335" s="13">
        <v>20.07121212121212</v>
      </c>
      <c r="C335" s="14">
        <v>20.07838383838384</v>
      </c>
      <c r="D335" s="15">
        <f>C335-19.03</f>
        <v>1.048383838383842</v>
      </c>
      <c r="E335" s="15">
        <f>C335-C334</f>
        <v>-0.06698103483816809</v>
      </c>
      <c r="F335" s="16">
        <f>B335-B334</f>
        <v>-0.1029756326148075</v>
      </c>
      <c r="G335" s="16">
        <v>1.04</v>
      </c>
      <c r="H335" s="16">
        <f>G335-G334</f>
        <v>-0.29</v>
      </c>
      <c r="I335" s="17">
        <v>17.64</v>
      </c>
    </row>
    <row r="336" ht="22.35" customHeight="1">
      <c r="A336" s="12">
        <v>2015</v>
      </c>
      <c r="B336" s="13">
        <v>19.89565656565656</v>
      </c>
      <c r="C336" s="14">
        <v>19.89691919191919</v>
      </c>
      <c r="D336" s="15">
        <f>C336-19.03</f>
        <v>0.866919191919191</v>
      </c>
      <c r="E336" s="15">
        <f>C336-C335</f>
        <v>-0.1814646464646508</v>
      </c>
      <c r="F336" s="16">
        <f>B336-B335</f>
        <v>-0.1755555555555581</v>
      </c>
      <c r="G336" s="16">
        <v>0.95</v>
      </c>
      <c r="H336" s="16">
        <f>G336-G335</f>
        <v>-0.09000000000000008</v>
      </c>
      <c r="I336" s="17">
        <v>-18.9</v>
      </c>
    </row>
    <row r="337" ht="22.35" customHeight="1">
      <c r="A337" s="12">
        <v>2016</v>
      </c>
      <c r="B337" s="13">
        <v>19.93665</v>
      </c>
      <c r="C337" s="14">
        <v>19.9371</v>
      </c>
      <c r="D337" s="15">
        <f>C337-19.03</f>
        <v>0.9070999999999998</v>
      </c>
      <c r="E337" s="15">
        <f>C337-C336</f>
        <v>0.04018080808080882</v>
      </c>
      <c r="F337" s="16">
        <f>B337-B336</f>
        <v>0.04099343434343439</v>
      </c>
      <c r="G337" s="16">
        <v>1</v>
      </c>
      <c r="H337" s="16">
        <f>G337-G336</f>
        <v>0.05000000000000004</v>
      </c>
      <c r="I337" s="17">
        <v>87.03</v>
      </c>
    </row>
    <row r="338" ht="22.35" customHeight="1">
      <c r="A338" s="12">
        <v>2017</v>
      </c>
      <c r="B338" s="13">
        <v>19.98074044243986</v>
      </c>
      <c r="C338" s="14">
        <v>19.98105294243986</v>
      </c>
      <c r="D338" s="15">
        <f>C338-19.03</f>
        <v>0.9510529424398584</v>
      </c>
      <c r="E338" s="15">
        <f>C338-C337</f>
        <v>0.04395294243985859</v>
      </c>
      <c r="F338" s="16">
        <f>B338-B337</f>
        <v>0.04409044243986315</v>
      </c>
      <c r="G338" s="16">
        <v>1.09</v>
      </c>
      <c r="H338" s="16">
        <f>G338-G337</f>
        <v>0.09000000000000008</v>
      </c>
      <c r="I338" s="17">
        <v>37.92</v>
      </c>
    </row>
    <row r="339" ht="22.35" customHeight="1">
      <c r="A339" s="12">
        <v>2018</v>
      </c>
      <c r="B339" s="13">
        <v>20.029</v>
      </c>
      <c r="C339" s="19">
        <v>20.029</v>
      </c>
      <c r="D339" s="15">
        <f>C339-19.03</f>
        <v>0.9990000000000023</v>
      </c>
      <c r="E339" s="15">
        <f>C339-C338</f>
        <v>0.04794705756014395</v>
      </c>
      <c r="F339" s="16">
        <f>B339-B338</f>
        <v>0.04825955756014366</v>
      </c>
      <c r="G339" s="16">
        <v>1.14</v>
      </c>
      <c r="H339" s="16">
        <f>G339-G338</f>
        <v>0.04999999999999982</v>
      </c>
      <c r="I339" s="17">
        <v>-51.04</v>
      </c>
    </row>
    <row r="340" ht="22.15" customHeight="1">
      <c r="A340" s="75">
        <v>2019</v>
      </c>
      <c r="B340" s="76">
        <v>20.255</v>
      </c>
      <c r="C340" s="77">
        <v>20.255</v>
      </c>
      <c r="D340" s="78">
        <f>C340-19.03</f>
        <v>1.224999999999994</v>
      </c>
      <c r="E340" s="78">
        <f>C340-C339</f>
        <v>0.225999999999992</v>
      </c>
      <c r="F340" s="57">
        <f>B340-B339</f>
        <v>0.225999999999992</v>
      </c>
      <c r="G340" s="57">
        <v>1.52</v>
      </c>
      <c r="H340" s="57">
        <f>G340-G339</f>
        <v>0.3800000000000001</v>
      </c>
      <c r="I340" s="20">
        <v>-187.56</v>
      </c>
    </row>
    <row r="341" ht="8" customHeight="1">
      <c r="A341" s="79"/>
      <c r="B341" s="80"/>
      <c r="C341" s="81"/>
      <c r="D341" s="45"/>
      <c r="E341" s="45"/>
      <c r="F341" s="45"/>
      <c r="G341" s="45"/>
      <c r="H341" s="45"/>
      <c r="I341" s="27"/>
    </row>
    <row r="342" ht="32.15" customHeight="1">
      <c r="A342" t="s" s="47">
        <v>9</v>
      </c>
      <c r="B342" s="82"/>
      <c r="C342" s="83"/>
      <c r="D342" s="84"/>
      <c r="E342" s="50"/>
      <c r="F342" s="50"/>
      <c r="G342" s="50"/>
      <c r="H342" s="51"/>
      <c r="I342" s="27"/>
    </row>
    <row r="343" ht="22.35" customHeight="1">
      <c r="A343" t="s" s="34">
        <v>2</v>
      </c>
      <c r="B343" t="s" s="35">
        <v>36</v>
      </c>
      <c r="C343" s="32"/>
      <c r="D343" s="36"/>
      <c r="E343" s="32"/>
      <c r="F343" s="32"/>
      <c r="G343" s="32"/>
      <c r="H343" s="33"/>
      <c r="I343" s="27"/>
    </row>
    <row r="344" ht="22.15" customHeight="1">
      <c r="A344" t="s" s="37">
        <v>11</v>
      </c>
      <c r="B344" t="s" s="38">
        <v>27</v>
      </c>
      <c r="C344" s="39"/>
      <c r="D344" s="40"/>
      <c r="E344" s="39"/>
      <c r="F344" s="39"/>
      <c r="G344" s="39"/>
      <c r="H344" s="41"/>
      <c r="I344" s="27"/>
    </row>
    <row r="345" ht="8" customHeight="1">
      <c r="A345" s="42"/>
      <c r="B345" s="43"/>
      <c r="C345" s="43"/>
      <c r="D345" s="44"/>
      <c r="E345" s="45"/>
      <c r="F345" s="45"/>
      <c r="G345" s="45"/>
      <c r="H345" s="45"/>
      <c r="I345" s="46"/>
    </row>
    <row r="346" ht="32.15" customHeight="1">
      <c r="A346" t="s" s="47">
        <v>13</v>
      </c>
      <c r="B346" t="s" s="48">
        <v>14</v>
      </c>
      <c r="C346" t="s" s="49">
        <v>15</v>
      </c>
      <c r="D346" t="s" s="49">
        <v>16</v>
      </c>
      <c r="E346" s="50"/>
      <c r="F346" s="50"/>
      <c r="G346" s="50"/>
      <c r="H346" s="51"/>
      <c r="I346" s="52"/>
    </row>
    <row r="347" ht="22.35" customHeight="1">
      <c r="A347" t="s" s="34">
        <v>2</v>
      </c>
      <c r="B347" s="53">
        <v>19.13</v>
      </c>
      <c r="C347" s="15">
        <v>19.83</v>
      </c>
      <c r="D347" s="54">
        <f>C347-B347</f>
        <v>0.6999999999999993</v>
      </c>
      <c r="E347" s="32"/>
      <c r="F347" s="32"/>
      <c r="G347" s="32"/>
      <c r="H347" s="33"/>
      <c r="I347" s="55"/>
    </row>
    <row r="348" ht="22.15" customHeight="1">
      <c r="A348" t="s" s="37">
        <v>11</v>
      </c>
      <c r="B348" s="56">
        <v>18.97</v>
      </c>
      <c r="C348" s="57">
        <v>19.83</v>
      </c>
      <c r="D348" s="58">
        <f>C348-B348</f>
        <v>0.8599999999999994</v>
      </c>
      <c r="E348" s="59"/>
      <c r="F348" s="59"/>
      <c r="G348" s="59"/>
      <c r="H348" s="41"/>
      <c r="I348" s="55"/>
    </row>
    <row r="349" ht="8" customHeight="1">
      <c r="A349" s="60"/>
      <c r="B349" s="61"/>
      <c r="C349" s="61"/>
      <c r="D349" s="62"/>
      <c r="E349" s="63"/>
      <c r="F349" s="63"/>
      <c r="G349" s="63"/>
      <c r="H349" s="63"/>
      <c r="I349" s="55"/>
    </row>
    <row r="350" ht="32.15" customHeight="1">
      <c r="A350" t="s" s="47">
        <v>17</v>
      </c>
      <c r="B350" t="s" s="48">
        <v>18</v>
      </c>
      <c r="C350" t="s" s="49">
        <v>19</v>
      </c>
      <c r="D350" t="s" s="49">
        <v>16</v>
      </c>
      <c r="E350" s="64"/>
      <c r="F350" s="64"/>
      <c r="G350" s="64"/>
      <c r="H350" s="65"/>
      <c r="I350" s="55"/>
    </row>
    <row r="351" ht="22.35" customHeight="1">
      <c r="A351" t="s" s="34">
        <v>2</v>
      </c>
      <c r="B351" s="53">
        <v>19.2</v>
      </c>
      <c r="C351" s="15">
        <v>19.66</v>
      </c>
      <c r="D351" s="54">
        <f>C351-B351</f>
        <v>0.4600000000000009</v>
      </c>
      <c r="E351" s="66"/>
      <c r="F351" s="66"/>
      <c r="G351" s="66"/>
      <c r="H351" s="67"/>
      <c r="I351" s="55"/>
    </row>
    <row r="352" ht="22.15" customHeight="1">
      <c r="A352" t="s" s="37">
        <v>11</v>
      </c>
      <c r="B352" s="56">
        <v>19.05</v>
      </c>
      <c r="C352" s="57">
        <v>19.64</v>
      </c>
      <c r="D352" s="58">
        <f>C352-B352</f>
        <v>0.5899999999999999</v>
      </c>
      <c r="E352" s="68"/>
      <c r="F352" s="68"/>
      <c r="G352" s="68"/>
      <c r="H352" s="69"/>
      <c r="I352" s="55"/>
    </row>
    <row r="353" ht="20" customHeight="1">
      <c r="A353" s="60"/>
      <c r="B353" s="61"/>
      <c r="C353" s="61"/>
      <c r="D353" s="62"/>
      <c r="E353" s="63"/>
      <c r="F353" s="63"/>
      <c r="G353" s="63"/>
      <c r="H353" s="63"/>
      <c r="I353" s="55"/>
    </row>
    <row r="354" ht="20" customHeight="1">
      <c r="A354" s="60"/>
      <c r="B354" s="61"/>
      <c r="C354" s="61"/>
      <c r="D354" s="62"/>
      <c r="E354" s="63"/>
      <c r="F354" s="63"/>
      <c r="G354" s="63"/>
      <c r="H354" s="63"/>
      <c r="I354" s="55"/>
    </row>
    <row r="355" ht="48" customHeight="1">
      <c r="A355" t="s" s="70">
        <v>37</v>
      </c>
      <c r="B355" t="s" s="71">
        <v>1</v>
      </c>
      <c r="C355" t="s" s="72">
        <v>2</v>
      </c>
      <c r="D355" t="s" s="72">
        <v>38</v>
      </c>
      <c r="E355" t="s" s="72">
        <v>4</v>
      </c>
      <c r="F355" t="s" s="73">
        <v>5</v>
      </c>
      <c r="G355" t="s" s="73">
        <v>6</v>
      </c>
      <c r="H355" t="s" s="73">
        <v>7</v>
      </c>
      <c r="I355" t="s" s="74">
        <v>8</v>
      </c>
    </row>
    <row r="356" ht="23.15" customHeight="1">
      <c r="A356" s="6">
        <v>1976</v>
      </c>
      <c r="B356" s="7">
        <v>24.28233009708738</v>
      </c>
      <c r="C356" s="8">
        <v>24.52933333333334</v>
      </c>
      <c r="D356" s="9">
        <f>C356-24.91</f>
        <v>-0.3806666666666594</v>
      </c>
      <c r="E356" s="9"/>
      <c r="F356" s="10"/>
      <c r="G356" s="10">
        <v>-0.52</v>
      </c>
      <c r="H356" s="10"/>
      <c r="I356" s="11">
        <v>51.74</v>
      </c>
    </row>
    <row r="357" ht="22.35" customHeight="1">
      <c r="A357" s="12">
        <v>1977</v>
      </c>
      <c r="B357" s="13">
        <v>25.08710280373831</v>
      </c>
      <c r="C357" s="14">
        <v>25.16777777777777</v>
      </c>
      <c r="D357" s="15">
        <f>C357-24.91</f>
        <v>0.2577777777777719</v>
      </c>
      <c r="E357" s="15">
        <f>C357-C356</f>
        <v>0.6384444444444313</v>
      </c>
      <c r="F357" s="16">
        <f>B357-B356</f>
        <v>0.8047727066509331</v>
      </c>
      <c r="G357" s="16">
        <v>0.17</v>
      </c>
      <c r="H357" s="16">
        <f>G357-G356</f>
        <v>0.6900000000000001</v>
      </c>
      <c r="I357" s="17">
        <v>0</v>
      </c>
    </row>
    <row r="358" ht="22.35" customHeight="1">
      <c r="A358" s="12">
        <v>1978</v>
      </c>
      <c r="B358" s="13">
        <v>24.59394495412844</v>
      </c>
      <c r="C358" s="14">
        <v>24.67090909090908</v>
      </c>
      <c r="D358" s="15">
        <f>C358-24.91</f>
        <v>-0.2390909090909155</v>
      </c>
      <c r="E358" s="15">
        <f>C358-C357</f>
        <v>-0.4968686868686873</v>
      </c>
      <c r="F358" s="16">
        <f>B358-B357</f>
        <v>-0.4931578496098759</v>
      </c>
      <c r="G358" s="16">
        <v>-0.5</v>
      </c>
      <c r="H358" s="16">
        <f>G358-G357</f>
        <v>-0.67</v>
      </c>
      <c r="I358" s="17">
        <v>51.26</v>
      </c>
    </row>
    <row r="359" ht="22.35" customHeight="1">
      <c r="A359" s="12">
        <v>1979</v>
      </c>
      <c r="B359" s="13">
        <v>25.2150925925926</v>
      </c>
      <c r="C359" s="14">
        <v>25.18871559633027</v>
      </c>
      <c r="D359" s="15">
        <f>C359-24.91</f>
        <v>0.2787155963302723</v>
      </c>
      <c r="E359" s="15">
        <f>C359-C358</f>
        <v>0.5178065054211878</v>
      </c>
      <c r="F359" s="16">
        <f>B359-B358</f>
        <v>0.6211476384641585</v>
      </c>
      <c r="G359" s="16">
        <v>0.43</v>
      </c>
      <c r="H359" s="16">
        <f>G359-G358</f>
        <v>0.9299999999999999</v>
      </c>
      <c r="I359" s="17">
        <v>-16.96</v>
      </c>
    </row>
    <row r="360" ht="22.35" customHeight="1">
      <c r="A360" s="12">
        <v>1980</v>
      </c>
      <c r="B360" s="13">
        <v>25.64555555555556</v>
      </c>
      <c r="C360" s="14">
        <v>25.67754545454545</v>
      </c>
      <c r="D360" s="15">
        <f>C360-24.91</f>
        <v>0.7675454545454485</v>
      </c>
      <c r="E360" s="15">
        <f>C360-C359</f>
        <v>0.4888298582151762</v>
      </c>
      <c r="F360" s="16">
        <f>B360-B359</f>
        <v>0.430462962962963</v>
      </c>
      <c r="G360" s="16">
        <v>0.93</v>
      </c>
      <c r="H360" s="16">
        <f>G360-G359</f>
        <v>0.5</v>
      </c>
      <c r="I360" s="17">
        <v>-37.63</v>
      </c>
    </row>
    <row r="361" ht="22.35" customHeight="1">
      <c r="A361" s="12">
        <v>1981</v>
      </c>
      <c r="B361" s="13">
        <v>25.24603603603603</v>
      </c>
      <c r="C361" s="14">
        <v>25.22901785714285</v>
      </c>
      <c r="D361" s="15">
        <f>C361-24.91</f>
        <v>0.3190178571428532</v>
      </c>
      <c r="E361" s="15">
        <f>C361-C360</f>
        <v>-0.4485275974025953</v>
      </c>
      <c r="F361" s="16">
        <f>B361-B360</f>
        <v>-0.3995195195195258</v>
      </c>
      <c r="G361" s="16">
        <v>0.17</v>
      </c>
      <c r="H361" s="16">
        <f>G361-G360</f>
        <v>-0.76</v>
      </c>
      <c r="I361" s="17">
        <v>65.72</v>
      </c>
    </row>
    <row r="362" ht="22.35" customHeight="1">
      <c r="A362" s="12">
        <v>1982</v>
      </c>
      <c r="B362" s="13">
        <v>25.44834862385321</v>
      </c>
      <c r="C362" s="14">
        <v>25.43518181818182</v>
      </c>
      <c r="D362" s="15">
        <f>C362-24.91</f>
        <v>0.5251818181818173</v>
      </c>
      <c r="E362" s="15">
        <f>C362-C361</f>
        <v>0.2061639610389641</v>
      </c>
      <c r="F362" s="16">
        <f>B362-B361</f>
        <v>0.202312587817179</v>
      </c>
      <c r="G362" s="16">
        <v>0.21</v>
      </c>
      <c r="H362" s="16">
        <f>G362-G361</f>
        <v>0.03999999999999998</v>
      </c>
      <c r="I362" s="18">
        <v>-53.65</v>
      </c>
    </row>
    <row r="363" ht="22.35" customHeight="1">
      <c r="A363" s="12">
        <v>1983</v>
      </c>
      <c r="B363" s="13">
        <v>25.11472727272729</v>
      </c>
      <c r="C363" s="14">
        <v>25.09603603603604</v>
      </c>
      <c r="D363" s="15">
        <f>C363-24.91</f>
        <v>0.186036036036036</v>
      </c>
      <c r="E363" s="15">
        <f>C363-C362</f>
        <v>-0.3391457821457813</v>
      </c>
      <c r="F363" s="16">
        <f>B363-B362</f>
        <v>-0.3336213511259238</v>
      </c>
      <c r="G363" s="16">
        <v>0.15</v>
      </c>
      <c r="H363" s="16">
        <f>G363-G362</f>
        <v>-0.06</v>
      </c>
      <c r="I363" s="18">
        <v>29.73</v>
      </c>
    </row>
    <row r="364" ht="22.35" customHeight="1">
      <c r="A364" s="12">
        <v>1984</v>
      </c>
      <c r="B364" s="13">
        <v>24.47433962264151</v>
      </c>
      <c r="C364" s="14">
        <v>24.44383177570093</v>
      </c>
      <c r="D364" s="15">
        <f>C364-24.91</f>
        <v>-0.4661682242990679</v>
      </c>
      <c r="E364" s="15">
        <f>C364-C363</f>
        <v>-0.6522042603351039</v>
      </c>
      <c r="F364" s="16">
        <f>B364-B363</f>
        <v>-0.6403876500857812</v>
      </c>
      <c r="G364" s="16">
        <v>-0.46</v>
      </c>
      <c r="H364" s="16">
        <f>G364-G363</f>
        <v>-0.61</v>
      </c>
      <c r="I364" s="18">
        <v>88.84</v>
      </c>
    </row>
    <row r="365" ht="22.35" customHeight="1">
      <c r="A365" s="12">
        <v>1985</v>
      </c>
      <c r="B365" s="13">
        <v>25.02642201834863</v>
      </c>
      <c r="C365" s="14">
        <v>25.19436363636365</v>
      </c>
      <c r="D365" s="15">
        <f>C365-24.91</f>
        <v>0.284363636363647</v>
      </c>
      <c r="E365" s="15">
        <f>C365-C364</f>
        <v>0.7505318606627149</v>
      </c>
      <c r="F365" s="16">
        <f>B365-B364</f>
        <v>0.5520823957071173</v>
      </c>
      <c r="G365" s="16">
        <v>0.3</v>
      </c>
      <c r="H365" s="16">
        <f>G365-G364</f>
        <v>0.76</v>
      </c>
      <c r="I365" s="18">
        <v>-64.58</v>
      </c>
    </row>
    <row r="366" ht="22.35" customHeight="1">
      <c r="A366" s="12">
        <v>1986</v>
      </c>
      <c r="B366" s="13">
        <v>24.6192523364486</v>
      </c>
      <c r="C366" s="14">
        <v>24.87445454545456</v>
      </c>
      <c r="D366" s="15">
        <f>C366-24.91</f>
        <v>-0.03554545454544211</v>
      </c>
      <c r="E366" s="15">
        <f>C366-C365</f>
        <v>-0.3199090909090891</v>
      </c>
      <c r="F366" s="16">
        <f>B366-B365</f>
        <v>-0.4071696819000259</v>
      </c>
      <c r="G366" s="16">
        <v>0.17</v>
      </c>
      <c r="H366" s="16">
        <f>G366-G365</f>
        <v>-0.13</v>
      </c>
      <c r="I366" s="18">
        <v>-79.45</v>
      </c>
    </row>
    <row r="367" ht="22.35" customHeight="1">
      <c r="A367" s="12">
        <v>1987</v>
      </c>
      <c r="B367" s="13">
        <v>24.83619047619048</v>
      </c>
      <c r="C367" s="14">
        <v>24.97953703703704</v>
      </c>
      <c r="D367" s="15">
        <f>C367-24.91</f>
        <v>0.06953703703704406</v>
      </c>
      <c r="E367" s="15">
        <f>C367-C366</f>
        <v>0.1050824915824862</v>
      </c>
      <c r="F367" s="16">
        <f>B367-B366</f>
        <v>0.216938139741881</v>
      </c>
      <c r="G367" s="16">
        <v>0.12</v>
      </c>
      <c r="H367" s="16">
        <f>G367-G366</f>
        <v>-0.05000000000000002</v>
      </c>
      <c r="I367" s="17">
        <v>-12.6</v>
      </c>
    </row>
    <row r="368" ht="22.35" customHeight="1">
      <c r="A368" s="12">
        <v>1988</v>
      </c>
      <c r="B368" s="13">
        <v>25.60473214285714</v>
      </c>
      <c r="C368" s="14">
        <v>25.64036036036036</v>
      </c>
      <c r="D368" s="15">
        <f>C368-24.91</f>
        <v>0.7303603603603612</v>
      </c>
      <c r="E368" s="15">
        <f>C368-C367</f>
        <v>0.6608233233233172</v>
      </c>
      <c r="F368" s="16">
        <f>B368-B367</f>
        <v>0.7685416666666605</v>
      </c>
      <c r="G368" s="16">
        <v>0.64</v>
      </c>
      <c r="H368" s="16">
        <f>G368-G367</f>
        <v>0.52</v>
      </c>
      <c r="I368" s="17">
        <v>-7.85</v>
      </c>
    </row>
    <row r="369" ht="22.35" customHeight="1">
      <c r="A369" s="12">
        <v>1989</v>
      </c>
      <c r="B369" s="13">
        <v>24.80568807339449</v>
      </c>
      <c r="C369" s="14">
        <v>24.83718181818181</v>
      </c>
      <c r="D369" s="15">
        <f>C369-24.91</f>
        <v>-0.07281818181818522</v>
      </c>
      <c r="E369" s="15">
        <f>C369-C368</f>
        <v>-0.8031785421785465</v>
      </c>
      <c r="F369" s="16">
        <f>B369-B368</f>
        <v>-0.7990440694626564</v>
      </c>
      <c r="G369" s="16">
        <v>-0.23</v>
      </c>
      <c r="H369" s="16">
        <f>G369-G368</f>
        <v>-0.87</v>
      </c>
      <c r="I369" s="18">
        <v>12.5</v>
      </c>
    </row>
    <row r="370" ht="22.35" customHeight="1">
      <c r="A370" s="12">
        <v>1990</v>
      </c>
      <c r="B370" s="13">
        <v>25.01688073394496</v>
      </c>
      <c r="C370" s="14">
        <v>25.11296296296295</v>
      </c>
      <c r="D370" s="15">
        <f>C370-24.91</f>
        <v>0.2029629629629532</v>
      </c>
      <c r="E370" s="15">
        <f>C370-C369</f>
        <v>0.2757811447811385</v>
      </c>
      <c r="F370" s="16">
        <f>B370-B369</f>
        <v>0.2111926605504735</v>
      </c>
      <c r="G370" s="16">
        <v>0.37</v>
      </c>
      <c r="H370" s="16">
        <f>G370-G369</f>
        <v>0.6</v>
      </c>
      <c r="I370" s="18">
        <v>-49.64</v>
      </c>
    </row>
    <row r="371" ht="22.35" customHeight="1">
      <c r="A371" s="12">
        <v>1991</v>
      </c>
      <c r="B371" s="13">
        <v>25.4037614678899</v>
      </c>
      <c r="C371" s="14">
        <v>25.50129629629628</v>
      </c>
      <c r="D371" s="15">
        <f>C371-24.91</f>
        <v>0.5912962962962816</v>
      </c>
      <c r="E371" s="15">
        <f>C371-C370</f>
        <v>0.3883333333333283</v>
      </c>
      <c r="F371" s="16">
        <f>B371-B370</f>
        <v>0.3868807339449418</v>
      </c>
      <c r="G371" s="16">
        <v>0.71</v>
      </c>
      <c r="H371" s="16">
        <f>G371-G370</f>
        <v>0.34</v>
      </c>
      <c r="I371" s="18">
        <v>-1.13</v>
      </c>
    </row>
    <row r="372" ht="22.35" customHeight="1">
      <c r="A372" s="12">
        <v>1992</v>
      </c>
      <c r="B372" s="13">
        <v>24.62073394495412</v>
      </c>
      <c r="C372" s="14">
        <v>24.65242990654206</v>
      </c>
      <c r="D372" s="15">
        <f>C372-24.91</f>
        <v>-0.2575700934579359</v>
      </c>
      <c r="E372" s="15">
        <f>C372-C371</f>
        <v>-0.8488663897542175</v>
      </c>
      <c r="F372" s="16">
        <f>B372-B371</f>
        <v>-0.7830275229357788</v>
      </c>
      <c r="G372" s="16">
        <v>-0.14</v>
      </c>
      <c r="H372" s="16">
        <f>G372-G371</f>
        <v>-0.85</v>
      </c>
      <c r="I372" s="18">
        <v>-11.3</v>
      </c>
    </row>
    <row r="373" ht="22.35" customHeight="1">
      <c r="A373" s="12">
        <v>1993</v>
      </c>
      <c r="B373" s="13">
        <v>25.1</v>
      </c>
      <c r="C373" s="14">
        <v>25.14354545454545</v>
      </c>
      <c r="D373" s="15">
        <f>C373-24.91</f>
        <v>0.2335454545454532</v>
      </c>
      <c r="E373" s="15">
        <f>C373-C372</f>
        <v>0.4911155480033891</v>
      </c>
      <c r="F373" s="16">
        <f>B373-B372</f>
        <v>0.4792660550458834</v>
      </c>
      <c r="G373" s="16">
        <v>0.07000000000000001</v>
      </c>
      <c r="H373" s="16">
        <f>G373-G372</f>
        <v>0.21</v>
      </c>
      <c r="I373" s="18">
        <v>21.19</v>
      </c>
    </row>
    <row r="374" ht="22.35" customHeight="1">
      <c r="A374" s="12">
        <v>1994</v>
      </c>
      <c r="B374" s="13">
        <v>25.65990476190477</v>
      </c>
      <c r="C374" s="14">
        <v>25.68679245283019</v>
      </c>
      <c r="D374" s="15">
        <f>C374-24.91</f>
        <v>0.7767924528301933</v>
      </c>
      <c r="E374" s="15">
        <f>C374-C373</f>
        <v>0.5432469982847401</v>
      </c>
      <c r="F374" s="16">
        <f>B374-B373</f>
        <v>0.5599047619047646</v>
      </c>
      <c r="G374" s="16">
        <v>0.65</v>
      </c>
      <c r="H374" s="16">
        <f>G374-G373</f>
        <v>0.5800000000000001</v>
      </c>
      <c r="I374" s="18">
        <v>-126.62</v>
      </c>
    </row>
    <row r="375" ht="22.35" customHeight="1">
      <c r="A375" s="12">
        <v>1995</v>
      </c>
      <c r="B375" s="13">
        <v>25.03785046728972</v>
      </c>
      <c r="C375" s="14">
        <v>25.06878504672897</v>
      </c>
      <c r="D375" s="15">
        <f>C375-24.91</f>
        <v>0.1587850467289655</v>
      </c>
      <c r="E375" s="15">
        <f>C375-C374</f>
        <v>-0.6180074061012277</v>
      </c>
      <c r="F375" s="16">
        <f>B375-B374</f>
        <v>-0.6220542946150474</v>
      </c>
      <c r="G375" s="16">
        <v>-0.05</v>
      </c>
      <c r="H375" s="16">
        <f>G375-G374</f>
        <v>-0.7000000000000001</v>
      </c>
      <c r="I375" s="18">
        <v>55.72</v>
      </c>
    </row>
    <row r="376" ht="22.35" customHeight="1">
      <c r="A376" s="12">
        <v>1996</v>
      </c>
      <c r="B376" s="13">
        <v>25.31254716981132</v>
      </c>
      <c r="C376" s="14">
        <v>25.22941747572816</v>
      </c>
      <c r="D376" s="15">
        <f>C376-24.91</f>
        <v>0.3194174757281552</v>
      </c>
      <c r="E376" s="15">
        <f>C376-C375</f>
        <v>0.1606324289991896</v>
      </c>
      <c r="F376" s="16">
        <f>B376-B375</f>
        <v>0.2746967025215952</v>
      </c>
      <c r="G376" s="16">
        <v>0.63</v>
      </c>
      <c r="H376" s="16">
        <f>G376-G375</f>
        <v>0.68</v>
      </c>
      <c r="I376" s="18">
        <v>-4.02</v>
      </c>
    </row>
    <row r="377" ht="22.35" customHeight="1">
      <c r="A377" s="12">
        <v>1997</v>
      </c>
      <c r="B377" s="13">
        <v>25.19201834862387</v>
      </c>
      <c r="C377" s="14">
        <v>24.84040404040405</v>
      </c>
      <c r="D377" s="15">
        <f>C377-24.91</f>
        <v>-0.06959595959594722</v>
      </c>
      <c r="E377" s="15">
        <f>C377-C376</f>
        <v>-0.3890134353241024</v>
      </c>
      <c r="F377" s="16">
        <f>B377-B376</f>
        <v>-0.1205288211874489</v>
      </c>
      <c r="G377" s="16">
        <v>0.24</v>
      </c>
      <c r="H377" s="16">
        <f>G377-G376</f>
        <v>-0.39</v>
      </c>
      <c r="I377" s="18">
        <v>46.15</v>
      </c>
    </row>
    <row r="378" ht="22.35" customHeight="1">
      <c r="A378" s="12">
        <v>1998</v>
      </c>
      <c r="B378" s="13">
        <v>25.29396226415095</v>
      </c>
      <c r="C378" s="14">
        <v>25.28514563106797</v>
      </c>
      <c r="D378" s="15">
        <f>C378-24.91</f>
        <v>0.3751456310679657</v>
      </c>
      <c r="E378" s="15">
        <f>C378-C377</f>
        <v>0.4447415906639129</v>
      </c>
      <c r="F378" s="16">
        <f>B378-B377</f>
        <v>0.1019439155270838</v>
      </c>
      <c r="G378" s="16">
        <v>0.65</v>
      </c>
      <c r="H378" s="16">
        <f>G378-G377</f>
        <v>0.41</v>
      </c>
      <c r="I378" s="18">
        <v>84.67</v>
      </c>
    </row>
    <row r="379" ht="22.35" customHeight="1">
      <c r="A379" s="12">
        <v>1999</v>
      </c>
      <c r="B379" s="13">
        <v>25.22302752293579</v>
      </c>
      <c r="C379" s="14">
        <v>25.06771428571429</v>
      </c>
      <c r="D379" s="15">
        <f>C379-24.91</f>
        <v>0.1577142857142917</v>
      </c>
      <c r="E379" s="15">
        <f>C379-C378</f>
        <v>-0.217431345353674</v>
      </c>
      <c r="F379" s="16">
        <f>B379-B378</f>
        <v>-0.07093474121516508</v>
      </c>
      <c r="G379" s="16">
        <v>0.19</v>
      </c>
      <c r="H379" s="16">
        <f>G379-G378</f>
        <v>-0.46</v>
      </c>
      <c r="I379" s="18">
        <v>113.08</v>
      </c>
    </row>
    <row r="380" ht="22.35" customHeight="1">
      <c r="A380" s="12">
        <v>2000</v>
      </c>
      <c r="B380" s="13">
        <v>25.01136363636364</v>
      </c>
      <c r="C380" s="14">
        <v>25.03990909090908</v>
      </c>
      <c r="D380" s="15">
        <f>C380-24.91</f>
        <v>0.1299090909090808</v>
      </c>
      <c r="E380" s="15">
        <f>C380-C379</f>
        <v>-0.02780519480521093</v>
      </c>
      <c r="F380" s="16">
        <f>B380-B379</f>
        <v>-0.211663886572147</v>
      </c>
      <c r="G380" s="16">
        <v>-0.33</v>
      </c>
      <c r="H380" s="16">
        <f>G380-G379</f>
        <v>-0.52</v>
      </c>
      <c r="I380" s="17">
        <v>233.11</v>
      </c>
    </row>
    <row r="381" ht="22.35" customHeight="1">
      <c r="A381" s="12">
        <v>2001</v>
      </c>
      <c r="B381" s="13">
        <v>25.33468468468468</v>
      </c>
      <c r="C381" s="14">
        <v>25.19157407407408</v>
      </c>
      <c r="D381" s="15">
        <f>C381-24.91</f>
        <v>0.2815740740740758</v>
      </c>
      <c r="E381" s="15">
        <f>C381-C380</f>
        <v>0.151664983164995</v>
      </c>
      <c r="F381" s="16">
        <f>B381-B380</f>
        <v>0.3233210483210414</v>
      </c>
      <c r="G381" s="16">
        <v>0.08</v>
      </c>
      <c r="H381" s="16">
        <f>G381-G380</f>
        <v>0.41</v>
      </c>
      <c r="I381" s="17">
        <v>84.89</v>
      </c>
    </row>
    <row r="382" ht="22.35" customHeight="1">
      <c r="A382" s="12">
        <v>2002</v>
      </c>
      <c r="B382" s="13">
        <v>26.07055045871558</v>
      </c>
      <c r="C382" s="14">
        <v>26.09576576576575</v>
      </c>
      <c r="D382" s="15">
        <f>C382-24.91</f>
        <v>1.185765765765755</v>
      </c>
      <c r="E382" s="15">
        <f>C382-C381</f>
        <v>0.904191691691679</v>
      </c>
      <c r="F382" s="16">
        <f>B382-B381</f>
        <v>0.7358657740308985</v>
      </c>
      <c r="G382" s="16">
        <v>1.33</v>
      </c>
      <c r="H382" s="16">
        <f>G382-G381</f>
        <v>1.25</v>
      </c>
      <c r="I382" s="18">
        <v>-133.95</v>
      </c>
    </row>
    <row r="383" ht="22.35" customHeight="1">
      <c r="A383" s="12">
        <v>2003</v>
      </c>
      <c r="B383" s="13">
        <v>25.50564814814816</v>
      </c>
      <c r="C383" s="14">
        <v>25.63080357142858</v>
      </c>
      <c r="D383" s="15">
        <f>C383-24.91</f>
        <v>0.7208035714285828</v>
      </c>
      <c r="E383" s="15">
        <f>C383-C382</f>
        <v>-0.464962194337172</v>
      </c>
      <c r="F383" s="16">
        <f>B383-B382</f>
        <v>-0.5649023105674225</v>
      </c>
      <c r="G383" s="16">
        <v>0.76</v>
      </c>
      <c r="H383" s="16">
        <f>G383-G382</f>
        <v>-0.5700000000000001</v>
      </c>
      <c r="I383" s="18">
        <v>7.39</v>
      </c>
    </row>
    <row r="384" ht="22.35" customHeight="1">
      <c r="A384" s="12">
        <v>2004</v>
      </c>
      <c r="B384" s="13">
        <v>25.61633928571428</v>
      </c>
      <c r="C384" s="14">
        <v>25.61875</v>
      </c>
      <c r="D384" s="15">
        <f>C384-24.91</f>
        <v>0.7087499999999949</v>
      </c>
      <c r="E384" s="15">
        <f>C384-C383</f>
        <v>-0.01205357142858787</v>
      </c>
      <c r="F384" s="16">
        <f>B384-B383</f>
        <v>0.1106911375661248</v>
      </c>
      <c r="G384" s="16">
        <v>0.64</v>
      </c>
      <c r="H384" s="16">
        <f>G384-G383</f>
        <v>-0.12</v>
      </c>
      <c r="I384" s="18">
        <v>32.1</v>
      </c>
    </row>
    <row r="385" ht="22.35" customHeight="1">
      <c r="A385" s="12">
        <v>2005</v>
      </c>
      <c r="B385" s="13">
        <v>25.97405405405405</v>
      </c>
      <c r="C385" s="14">
        <v>25.96378378378379</v>
      </c>
      <c r="D385" s="15">
        <f>C385-24.91</f>
        <v>1.053783783783789</v>
      </c>
      <c r="E385" s="15">
        <f>C385-C384</f>
        <v>0.3450337837837942</v>
      </c>
      <c r="F385" s="16">
        <f>B385-B384</f>
        <v>0.3577147683397648</v>
      </c>
      <c r="G385" s="16">
        <v>1.31</v>
      </c>
      <c r="H385" s="16">
        <f>G385-G384</f>
        <v>0.67</v>
      </c>
      <c r="I385" s="17">
        <v>-68.20999999999999</v>
      </c>
    </row>
    <row r="386" ht="22.35" customHeight="1">
      <c r="A386" s="12">
        <v>2006</v>
      </c>
      <c r="B386" s="13">
        <v>25.65627272727272</v>
      </c>
      <c r="C386" s="14">
        <v>25.58660550458715</v>
      </c>
      <c r="D386" s="15">
        <f>C386-24.91</f>
        <v>0.6766055045871511</v>
      </c>
      <c r="E386" s="15">
        <f>C386-C385</f>
        <v>-0.377178279196638</v>
      </c>
      <c r="F386" s="16">
        <f>B386-B385</f>
        <v>-0.3177813267813292</v>
      </c>
      <c r="G386" s="16">
        <v>0.64</v>
      </c>
      <c r="H386" s="16">
        <f>G386-G385</f>
        <v>-0.67</v>
      </c>
      <c r="I386" s="17">
        <v>23.65</v>
      </c>
    </row>
    <row r="387" ht="22.35" customHeight="1">
      <c r="A387" s="12">
        <v>2007</v>
      </c>
      <c r="B387" s="13">
        <v>25.87781818181818</v>
      </c>
      <c r="C387" s="14">
        <v>25.88118181818182</v>
      </c>
      <c r="D387" s="15">
        <f>C387-24.91</f>
        <v>0.9711818181818153</v>
      </c>
      <c r="E387" s="15">
        <f>C387-C386</f>
        <v>0.2945763135946642</v>
      </c>
      <c r="F387" s="16">
        <f>B387-B386</f>
        <v>0.2215454545454598</v>
      </c>
      <c r="G387" s="16">
        <v>0.85</v>
      </c>
      <c r="H387" s="16">
        <f>G387-G386</f>
        <v>0.21</v>
      </c>
      <c r="I387" s="17">
        <v>41.2</v>
      </c>
    </row>
    <row r="388" ht="22.35" customHeight="1">
      <c r="A388" s="12">
        <v>2008</v>
      </c>
      <c r="B388" s="13">
        <v>25.34651376146789</v>
      </c>
      <c r="C388" s="14">
        <v>25.37645454545454</v>
      </c>
      <c r="D388" s="15">
        <f>C388-24.91</f>
        <v>0.4664545454545355</v>
      </c>
      <c r="E388" s="15">
        <f>C388-C387</f>
        <v>-0.5047272727272798</v>
      </c>
      <c r="F388" s="16">
        <f>B388-B387</f>
        <v>-0.5313044203502919</v>
      </c>
      <c r="G388" s="16">
        <v>0.57</v>
      </c>
      <c r="H388" s="16">
        <f>G388-G387</f>
        <v>-0.28</v>
      </c>
      <c r="I388" s="17">
        <v>13.5</v>
      </c>
    </row>
    <row r="389" ht="22.35" customHeight="1">
      <c r="A389" s="12">
        <v>2009</v>
      </c>
      <c r="B389" s="13">
        <v>25.98190909090909</v>
      </c>
      <c r="C389" s="14">
        <v>26.10392857142857</v>
      </c>
      <c r="D389" s="15">
        <f>C389-24.91</f>
        <v>1.193928571428572</v>
      </c>
      <c r="E389" s="15">
        <f>C389-C388</f>
        <v>0.7274740259740362</v>
      </c>
      <c r="F389" s="16">
        <f>B389-B388</f>
        <v>0.6353953294412058</v>
      </c>
      <c r="G389" s="16">
        <v>1.13</v>
      </c>
      <c r="H389" s="16">
        <f>G389-G388</f>
        <v>0.5599999999999999</v>
      </c>
      <c r="I389" s="17">
        <v>-4.38</v>
      </c>
    </row>
    <row r="390" ht="22.35" customHeight="1">
      <c r="A390" s="12">
        <v>2010</v>
      </c>
      <c r="B390" s="13">
        <v>25.07018018018018</v>
      </c>
      <c r="C390" s="14">
        <v>25.08009009009009</v>
      </c>
      <c r="D390" s="15">
        <f>C390-24.91</f>
        <v>0.1700900900900919</v>
      </c>
      <c r="E390" s="15">
        <f>C390-C389</f>
        <v>-1.02383848133848</v>
      </c>
      <c r="F390" s="16">
        <f>B390-B389</f>
        <v>-0.911728910728911</v>
      </c>
      <c r="G390" s="16">
        <v>-0.09</v>
      </c>
      <c r="H390" s="16">
        <f>G390-G389</f>
        <v>-1.22</v>
      </c>
      <c r="I390" s="17">
        <v>238.17</v>
      </c>
    </row>
    <row r="391" ht="22.35" customHeight="1">
      <c r="A391" s="12">
        <v>2011</v>
      </c>
      <c r="B391" s="13">
        <v>24.98917431192659</v>
      </c>
      <c r="C391" s="14">
        <v>25.01183486238532</v>
      </c>
      <c r="D391" s="15">
        <f>C391-24.91</f>
        <v>0.1018348623853171</v>
      </c>
      <c r="E391" s="15">
        <f>C391-C390</f>
        <v>-0.06825522770477477</v>
      </c>
      <c r="F391" s="16">
        <f>B391-B390</f>
        <v>-0.08100586825359102</v>
      </c>
      <c r="G391" s="16">
        <v>-0.1</v>
      </c>
      <c r="H391" s="16">
        <f>G391-G390</f>
        <v>-0.01000000000000001</v>
      </c>
      <c r="I391" s="17">
        <v>242.54</v>
      </c>
    </row>
    <row r="392" ht="22.35" customHeight="1">
      <c r="A392" s="12">
        <v>2012</v>
      </c>
      <c r="B392" s="13">
        <v>25.723</v>
      </c>
      <c r="C392" s="14">
        <v>25.76231481481482</v>
      </c>
      <c r="D392" s="15">
        <f>C392-24.91</f>
        <v>0.8523148148148181</v>
      </c>
      <c r="E392" s="15">
        <f>C392-C391</f>
        <v>0.7504799524295009</v>
      </c>
      <c r="F392" s="16">
        <f>B392-B391</f>
        <v>0.7338256880734129</v>
      </c>
      <c r="G392" s="16">
        <v>0.64</v>
      </c>
      <c r="H392" s="16">
        <f>G392-G391</f>
        <v>0.74</v>
      </c>
      <c r="I392" s="17">
        <v>13.85</v>
      </c>
    </row>
    <row r="393" ht="22.35" customHeight="1">
      <c r="A393" s="12">
        <v>2013</v>
      </c>
      <c r="B393" s="13">
        <v>26.27909090909091</v>
      </c>
      <c r="C393" s="14">
        <v>26.28554545454545</v>
      </c>
      <c r="D393" s="15">
        <f>C393-24.91</f>
        <v>1.375545454545453</v>
      </c>
      <c r="E393" s="15">
        <f>C393-C392</f>
        <v>0.5232306397306346</v>
      </c>
      <c r="F393" s="16">
        <f>B393-B392</f>
        <v>0.5560909090909085</v>
      </c>
      <c r="G393" s="16">
        <v>1.59</v>
      </c>
      <c r="H393" s="16">
        <f>G393-G392</f>
        <v>0.9500000000000001</v>
      </c>
      <c r="I393" s="17">
        <v>-34.9</v>
      </c>
    </row>
    <row r="394" ht="22.35" customHeight="1">
      <c r="A394" s="12">
        <v>2014</v>
      </c>
      <c r="B394" s="13">
        <v>26.19545454545454</v>
      </c>
      <c r="C394" s="14">
        <v>26.26423423423423</v>
      </c>
      <c r="D394" s="15">
        <f>C394-24.91</f>
        <v>1.354234234234234</v>
      </c>
      <c r="E394" s="15">
        <f>C394-C393</f>
        <v>-0.0213112203112189</v>
      </c>
      <c r="F394" s="16">
        <f>B394-B393</f>
        <v>-0.08363636363636928</v>
      </c>
      <c r="G394" s="16">
        <v>1.3</v>
      </c>
      <c r="H394" s="16">
        <f>G394-G393</f>
        <v>-0.29</v>
      </c>
      <c r="I394" s="17">
        <v>17.64</v>
      </c>
    </row>
    <row r="395" ht="22.35" customHeight="1">
      <c r="A395" s="12">
        <v>2015</v>
      </c>
      <c r="B395" s="13">
        <v>25.95618181818182</v>
      </c>
      <c r="C395" s="14">
        <v>25.95781818181819</v>
      </c>
      <c r="D395" s="15">
        <f>C395-24.91</f>
        <v>1.047818181818187</v>
      </c>
      <c r="E395" s="15">
        <f>C395-C394</f>
        <v>-0.3064160524160471</v>
      </c>
      <c r="F395" s="16">
        <f>B395-B394</f>
        <v>-0.2392727272727235</v>
      </c>
      <c r="G395" s="16">
        <v>1.09</v>
      </c>
      <c r="H395" s="16">
        <f>G395-G394</f>
        <v>-0.21</v>
      </c>
      <c r="I395" s="17">
        <v>-18.9</v>
      </c>
    </row>
    <row r="396" ht="22.35" customHeight="1">
      <c r="A396" s="12">
        <v>2016</v>
      </c>
      <c r="B396" s="13">
        <v>25.83830357142856</v>
      </c>
      <c r="C396" s="14">
        <v>25.84089285714285</v>
      </c>
      <c r="D396" s="15">
        <f>C396-24.91</f>
        <v>0.9308928571428474</v>
      </c>
      <c r="E396" s="15">
        <f>C396-C395</f>
        <v>-0.1169253246753392</v>
      </c>
      <c r="F396" s="16">
        <f>B396-B395</f>
        <v>-0.1178782467532606</v>
      </c>
      <c r="G396" s="16">
        <v>0.84</v>
      </c>
      <c r="H396" s="16">
        <f>G396-G395</f>
        <v>-0.2500000000000001</v>
      </c>
      <c r="I396" s="17">
        <v>87.03</v>
      </c>
    </row>
    <row r="397" ht="22.35" customHeight="1">
      <c r="A397" s="12">
        <v>2017</v>
      </c>
      <c r="B397" s="13">
        <v>26.20944444444445</v>
      </c>
      <c r="C397" s="14">
        <v>26.20944444444445</v>
      </c>
      <c r="D397" s="15">
        <f>C397-24.91</f>
        <v>1.299444444444447</v>
      </c>
      <c r="E397" s="15">
        <f>C397-C396</f>
        <v>0.3685515873015994</v>
      </c>
      <c r="F397" s="16">
        <f>B397-B396</f>
        <v>0.3711408730158894</v>
      </c>
      <c r="G397" s="16">
        <v>1.42</v>
      </c>
      <c r="H397" s="16">
        <f>G397-G396</f>
        <v>0.58</v>
      </c>
      <c r="I397" s="17">
        <v>37.92</v>
      </c>
    </row>
    <row r="398" ht="22.35" customHeight="1">
      <c r="A398" s="12">
        <v>2018</v>
      </c>
      <c r="B398" s="13">
        <v>26.39732142857143</v>
      </c>
      <c r="C398" s="19">
        <v>26.39732142857143</v>
      </c>
      <c r="D398" s="15">
        <f>C398-24.91</f>
        <v>1.487321428571427</v>
      </c>
      <c r="E398" s="15">
        <f>C398-C397</f>
        <v>0.1878769841269801</v>
      </c>
      <c r="F398" s="16">
        <f>B398-B397</f>
        <v>0.1878769841269801</v>
      </c>
      <c r="G398" s="16">
        <v>1.55</v>
      </c>
      <c r="H398" s="16">
        <f>G398-G397</f>
        <v>0.1300000000000001</v>
      </c>
      <c r="I398" s="17">
        <v>-51.04</v>
      </c>
    </row>
    <row r="399" ht="22.15" customHeight="1">
      <c r="A399" s="75">
        <v>2019</v>
      </c>
      <c r="B399" s="76">
        <v>26.65818181818181</v>
      </c>
      <c r="C399" s="77">
        <v>26.65818181818181</v>
      </c>
      <c r="D399" s="78">
        <f>C399-24.91</f>
        <v>1.748181818181809</v>
      </c>
      <c r="E399" s="78">
        <f>C399-C398</f>
        <v>0.2608603896103823</v>
      </c>
      <c r="F399" s="57">
        <f>B399-B398</f>
        <v>0.2608603896103823</v>
      </c>
      <c r="G399" s="57">
        <v>2.09</v>
      </c>
      <c r="H399" s="57">
        <f>G399-G398</f>
        <v>0.5399999999999998</v>
      </c>
      <c r="I399" s="20">
        <v>-187.56</v>
      </c>
    </row>
    <row r="400" ht="8" customHeight="1">
      <c r="A400" s="79"/>
      <c r="B400" s="80"/>
      <c r="C400" s="81"/>
      <c r="D400" s="45"/>
      <c r="E400" s="45"/>
      <c r="F400" s="45"/>
      <c r="G400" s="45"/>
      <c r="H400" s="45"/>
      <c r="I400" s="27"/>
    </row>
    <row r="401" ht="32.15" customHeight="1">
      <c r="A401" t="s" s="47">
        <v>9</v>
      </c>
      <c r="B401" s="82"/>
      <c r="C401" s="83"/>
      <c r="D401" s="84"/>
      <c r="E401" s="50"/>
      <c r="F401" s="50"/>
      <c r="G401" s="50"/>
      <c r="H401" s="51"/>
      <c r="I401" s="27"/>
    </row>
    <row r="402" ht="22.35" customHeight="1">
      <c r="A402" t="s" s="34">
        <v>2</v>
      </c>
      <c r="B402" t="s" s="35">
        <v>39</v>
      </c>
      <c r="C402" s="32"/>
      <c r="D402" s="36"/>
      <c r="E402" s="32"/>
      <c r="F402" s="32"/>
      <c r="G402" s="32"/>
      <c r="H402" s="33"/>
      <c r="I402" s="27"/>
    </row>
    <row r="403" ht="22.15" customHeight="1">
      <c r="A403" t="s" s="37">
        <v>11</v>
      </c>
      <c r="B403" t="s" s="38">
        <v>12</v>
      </c>
      <c r="C403" s="39"/>
      <c r="D403" s="40"/>
      <c r="E403" s="39"/>
      <c r="F403" s="39"/>
      <c r="G403" s="39"/>
      <c r="H403" s="41"/>
      <c r="I403" s="27"/>
    </row>
    <row r="404" ht="8" customHeight="1">
      <c r="A404" s="42"/>
      <c r="B404" s="43"/>
      <c r="C404" s="43"/>
      <c r="D404" s="44"/>
      <c r="E404" s="45"/>
      <c r="F404" s="45"/>
      <c r="G404" s="45"/>
      <c r="H404" s="45"/>
      <c r="I404" s="46"/>
    </row>
    <row r="405" ht="32.15" customHeight="1">
      <c r="A405" t="s" s="47">
        <v>13</v>
      </c>
      <c r="B405" t="s" s="48">
        <v>14</v>
      </c>
      <c r="C405" t="s" s="49">
        <v>15</v>
      </c>
      <c r="D405" t="s" s="49">
        <v>16</v>
      </c>
      <c r="E405" s="50"/>
      <c r="F405" s="50"/>
      <c r="G405" s="50"/>
      <c r="H405" s="51"/>
      <c r="I405" s="52"/>
    </row>
    <row r="406" ht="22.35" customHeight="1">
      <c r="A406" t="s" s="34">
        <v>2</v>
      </c>
      <c r="B406" s="53">
        <v>25.06</v>
      </c>
      <c r="C406" s="15">
        <v>25.95</v>
      </c>
      <c r="D406" s="54">
        <f>C406-B406</f>
        <v>0.8900000000000006</v>
      </c>
      <c r="E406" s="85"/>
      <c r="F406" s="85"/>
      <c r="G406" s="32"/>
      <c r="H406" s="33"/>
      <c r="I406" s="55"/>
    </row>
    <row r="407" ht="22.15" customHeight="1">
      <c r="A407" t="s" s="37">
        <v>11</v>
      </c>
      <c r="B407" s="56">
        <v>25.01</v>
      </c>
      <c r="C407" s="57">
        <v>25.93</v>
      </c>
      <c r="D407" s="58">
        <f>C407-B407</f>
        <v>0.9199999999999982</v>
      </c>
      <c r="E407" s="86"/>
      <c r="F407" s="86"/>
      <c r="G407" s="59"/>
      <c r="H407" s="41"/>
      <c r="I407" s="55"/>
    </row>
    <row r="408" ht="8" customHeight="1">
      <c r="A408" s="60"/>
      <c r="B408" s="61"/>
      <c r="C408" s="61"/>
      <c r="D408" s="62"/>
      <c r="E408" s="63"/>
      <c r="F408" s="63"/>
      <c r="G408" s="63"/>
      <c r="H408" s="63"/>
      <c r="I408" s="55"/>
    </row>
    <row r="409" ht="32.15" customHeight="1">
      <c r="A409" t="s" s="47">
        <v>17</v>
      </c>
      <c r="B409" t="s" s="48">
        <v>18</v>
      </c>
      <c r="C409" t="s" s="49">
        <v>19</v>
      </c>
      <c r="D409" t="s" s="49">
        <v>16</v>
      </c>
      <c r="E409" s="64"/>
      <c r="F409" s="64"/>
      <c r="G409" s="64"/>
      <c r="H409" s="65"/>
      <c r="I409" s="55"/>
    </row>
    <row r="410" ht="22.35" customHeight="1">
      <c r="A410" t="s" s="34">
        <v>2</v>
      </c>
      <c r="B410" s="53">
        <v>25.1</v>
      </c>
      <c r="C410" s="15">
        <v>25.74</v>
      </c>
      <c r="D410" s="54">
        <f>C410-B410</f>
        <v>0.639999999999997</v>
      </c>
      <c r="E410" s="66"/>
      <c r="F410" s="66"/>
      <c r="G410" s="66"/>
      <c r="H410" s="67"/>
      <c r="I410" s="55"/>
    </row>
    <row r="411" ht="22.15" customHeight="1">
      <c r="A411" t="s" s="37">
        <v>11</v>
      </c>
      <c r="B411" s="56">
        <v>25.06</v>
      </c>
      <c r="C411" s="57">
        <v>25.74</v>
      </c>
      <c r="D411" s="58">
        <f>C411-B411</f>
        <v>0.6799999999999997</v>
      </c>
      <c r="E411" s="68"/>
      <c r="F411" s="68"/>
      <c r="G411" s="68"/>
      <c r="H411" s="69"/>
      <c r="I411" s="55"/>
    </row>
    <row r="412" ht="20" customHeight="1">
      <c r="A412" s="60"/>
      <c r="B412" s="61"/>
      <c r="C412" s="61"/>
      <c r="D412" s="62"/>
      <c r="E412" s="63"/>
      <c r="F412" s="63"/>
      <c r="G412" s="63"/>
      <c r="H412" s="63"/>
      <c r="I412" s="55"/>
    </row>
    <row r="413" ht="20" customHeight="1">
      <c r="A413" s="60"/>
      <c r="B413" s="61"/>
      <c r="C413" s="61"/>
      <c r="D413" s="62"/>
      <c r="E413" s="63"/>
      <c r="F413" s="63"/>
      <c r="G413" s="63"/>
      <c r="H413" s="63"/>
      <c r="I413" s="55"/>
    </row>
    <row r="414" ht="48" customHeight="1">
      <c r="A414" t="s" s="70">
        <v>40</v>
      </c>
      <c r="B414" t="s" s="71">
        <v>1</v>
      </c>
      <c r="C414" t="s" s="72">
        <v>2</v>
      </c>
      <c r="D414" t="s" s="72">
        <v>41</v>
      </c>
      <c r="E414" t="s" s="72">
        <v>4</v>
      </c>
      <c r="F414" t="s" s="73">
        <v>5</v>
      </c>
      <c r="G414" t="s" s="73">
        <v>6</v>
      </c>
      <c r="H414" t="s" s="73">
        <v>7</v>
      </c>
      <c r="I414" t="s" s="74">
        <v>8</v>
      </c>
    </row>
    <row r="415" ht="23.15" customHeight="1">
      <c r="A415" s="6">
        <v>1976</v>
      </c>
      <c r="B415" s="7">
        <v>12.33660194174757</v>
      </c>
      <c r="C415" s="8">
        <v>12.63884615384615</v>
      </c>
      <c r="D415" s="9">
        <f>C415-13.17</f>
        <v>-0.5311538461538472</v>
      </c>
      <c r="E415" s="9"/>
      <c r="F415" s="10"/>
      <c r="G415" s="10">
        <v>-0.99</v>
      </c>
      <c r="H415" s="10"/>
      <c r="I415" s="11">
        <v>51.74</v>
      </c>
    </row>
    <row r="416" ht="22.35" customHeight="1">
      <c r="A416" s="12">
        <v>1977</v>
      </c>
      <c r="B416" s="13">
        <v>12.67534653465346</v>
      </c>
      <c r="C416" s="14">
        <v>12.935</v>
      </c>
      <c r="D416" s="15">
        <f>C416-13.17</f>
        <v>-0.2350000000000048</v>
      </c>
      <c r="E416" s="15">
        <f>C416-C415</f>
        <v>0.2961538461538424</v>
      </c>
      <c r="F416" s="16">
        <f>B416-B415</f>
        <v>0.3387445929058899</v>
      </c>
      <c r="G416" s="16">
        <v>-0.25</v>
      </c>
      <c r="H416" s="16">
        <f>G416-G415</f>
        <v>0.74</v>
      </c>
      <c r="I416" s="17">
        <v>0</v>
      </c>
    </row>
    <row r="417" ht="22.35" customHeight="1">
      <c r="A417" s="12">
        <v>1978</v>
      </c>
      <c r="B417" s="13">
        <v>12.87292452830189</v>
      </c>
      <c r="C417" s="14">
        <v>13.13205607476635</v>
      </c>
      <c r="D417" s="15">
        <f>C417-13.17</f>
        <v>-0.0379439252336482</v>
      </c>
      <c r="E417" s="15">
        <f>C417-C416</f>
        <v>0.1970560747663566</v>
      </c>
      <c r="F417" s="16">
        <f>B417-B416</f>
        <v>0.1975779936484319</v>
      </c>
      <c r="G417" s="16">
        <v>-0.12</v>
      </c>
      <c r="H417" s="16">
        <f>G417-G416</f>
        <v>0.13</v>
      </c>
      <c r="I417" s="17">
        <v>51.26</v>
      </c>
    </row>
    <row r="418" ht="22.35" customHeight="1">
      <c r="A418" s="12">
        <v>1979</v>
      </c>
      <c r="B418" s="13">
        <v>13.01647619047619</v>
      </c>
      <c r="C418" s="14">
        <v>13.2507476635514</v>
      </c>
      <c r="D418" s="15">
        <f>C418-13.17</f>
        <v>0.08074766355140284</v>
      </c>
      <c r="E418" s="15">
        <f>C418-C417</f>
        <v>0.118691588785051</v>
      </c>
      <c r="F418" s="16">
        <f>B418-B417</f>
        <v>0.1435516621743016</v>
      </c>
      <c r="G418" s="16">
        <v>0.3</v>
      </c>
      <c r="H418" s="16">
        <f>G418-G417</f>
        <v>0.42</v>
      </c>
      <c r="I418" s="17">
        <v>-16.96</v>
      </c>
    </row>
    <row r="419" ht="22.35" customHeight="1">
      <c r="A419" s="12">
        <v>1980</v>
      </c>
      <c r="B419" s="13">
        <v>13.15271844660194</v>
      </c>
      <c r="C419" s="14">
        <v>13.45280373831776</v>
      </c>
      <c r="D419" s="15">
        <f>C419-13.17</f>
        <v>0.2828037383177602</v>
      </c>
      <c r="E419" s="15">
        <f>C419-C418</f>
        <v>0.2020560747663573</v>
      </c>
      <c r="F419" s="16">
        <f>B419-B418</f>
        <v>0.1362422561257546</v>
      </c>
      <c r="G419" s="16">
        <v>0.53</v>
      </c>
      <c r="H419" s="16">
        <f>G419-G418</f>
        <v>0.23</v>
      </c>
      <c r="I419" s="17">
        <v>-37.63</v>
      </c>
    </row>
    <row r="420" ht="22.35" customHeight="1">
      <c r="A420" s="12">
        <v>1981</v>
      </c>
      <c r="B420" s="13">
        <v>13.26564814814814</v>
      </c>
      <c r="C420" s="14">
        <v>13.51727272727272</v>
      </c>
      <c r="D420" s="15">
        <f>C420-13.17</f>
        <v>0.3472727272727223</v>
      </c>
      <c r="E420" s="15">
        <f>C420-C419</f>
        <v>0.06446898895496211</v>
      </c>
      <c r="F420" s="16">
        <f>B420-B419</f>
        <v>0.1129297015461983</v>
      </c>
      <c r="G420" s="16">
        <v>0.36</v>
      </c>
      <c r="H420" s="16">
        <f>G420-G419</f>
        <v>-0.17</v>
      </c>
      <c r="I420" s="17">
        <v>65.72</v>
      </c>
    </row>
    <row r="421" ht="22.35" customHeight="1">
      <c r="A421" s="12">
        <v>1982</v>
      </c>
      <c r="B421" s="13">
        <v>12.82064220183486</v>
      </c>
      <c r="C421" s="14">
        <v>13.08827272727273</v>
      </c>
      <c r="D421" s="15">
        <f>C421-13.17</f>
        <v>-0.08172727272727265</v>
      </c>
      <c r="E421" s="15">
        <f>C421-C420</f>
        <v>-0.4289999999999949</v>
      </c>
      <c r="F421" s="16">
        <f>B421-B420</f>
        <v>-0.4450059463132821</v>
      </c>
      <c r="G421" s="16">
        <v>-0.28</v>
      </c>
      <c r="H421" s="16">
        <f>G421-G420</f>
        <v>-0.64</v>
      </c>
      <c r="I421" s="18">
        <v>-53.65</v>
      </c>
    </row>
    <row r="422" ht="22.35" customHeight="1">
      <c r="A422" s="12">
        <v>1983</v>
      </c>
      <c r="B422" s="13">
        <v>13.55550458715596</v>
      </c>
      <c r="C422" s="14">
        <v>13.79572727272727</v>
      </c>
      <c r="D422" s="15">
        <f>C422-13.17</f>
        <v>0.6257272727272749</v>
      </c>
      <c r="E422" s="15">
        <f>C422-C421</f>
        <v>0.7074545454545476</v>
      </c>
      <c r="F422" s="16">
        <f>B422-B421</f>
        <v>0.7348623853210992</v>
      </c>
      <c r="G422" s="16">
        <v>0.5</v>
      </c>
      <c r="H422" s="16">
        <f>G422-G421</f>
        <v>0.78</v>
      </c>
      <c r="I422" s="18">
        <v>29.73</v>
      </c>
    </row>
    <row r="423" ht="22.35" customHeight="1">
      <c r="A423" s="12">
        <v>1984</v>
      </c>
      <c r="B423" s="13">
        <v>12.72625</v>
      </c>
      <c r="C423" s="14">
        <v>12.84083333333333</v>
      </c>
      <c r="D423" s="15">
        <f>C423-13.17</f>
        <v>-0.3291666666666675</v>
      </c>
      <c r="E423" s="15">
        <f>C423-C422</f>
        <v>-0.9548939393939424</v>
      </c>
      <c r="F423" s="16">
        <f>B423-B422</f>
        <v>-0.82925458715596</v>
      </c>
      <c r="G423" s="16">
        <v>-0.33</v>
      </c>
      <c r="H423" s="16">
        <f>G423-G422</f>
        <v>-0.8300000000000001</v>
      </c>
      <c r="I423" s="18">
        <v>88.84</v>
      </c>
    </row>
    <row r="424" ht="22.35" customHeight="1">
      <c r="A424" s="12">
        <v>1985</v>
      </c>
      <c r="B424" s="13">
        <v>12.99094339622642</v>
      </c>
      <c r="C424" s="14">
        <v>13.29925925925926</v>
      </c>
      <c r="D424" s="15">
        <f>C424-13.17</f>
        <v>0.1292592592592623</v>
      </c>
      <c r="E424" s="15">
        <f>C424-C423</f>
        <v>0.4584259259259298</v>
      </c>
      <c r="F424" s="16">
        <f>B424-B423</f>
        <v>0.2646933962264182</v>
      </c>
      <c r="G424" s="16">
        <v>0.1</v>
      </c>
      <c r="H424" s="16">
        <f>G424-G423</f>
        <v>0.43</v>
      </c>
      <c r="I424" s="18">
        <v>-64.58</v>
      </c>
    </row>
    <row r="425" ht="22.35" customHeight="1">
      <c r="A425" s="12">
        <v>1986</v>
      </c>
      <c r="B425" s="13">
        <v>12.67584905660378</v>
      </c>
      <c r="C425" s="14">
        <v>13.08256880733945</v>
      </c>
      <c r="D425" s="15">
        <f>C425-13.17</f>
        <v>-0.08743119266054578</v>
      </c>
      <c r="E425" s="15">
        <f>C425-C424</f>
        <v>-0.2166904519198081</v>
      </c>
      <c r="F425" s="16">
        <f>B425-B424</f>
        <v>-0.3150943396226413</v>
      </c>
      <c r="G425" s="16">
        <v>0.24</v>
      </c>
      <c r="H425" s="16">
        <f>G425-G424</f>
        <v>0.14</v>
      </c>
      <c r="I425" s="18">
        <v>-79.45</v>
      </c>
    </row>
    <row r="426" ht="22.35" customHeight="1">
      <c r="A426" s="12">
        <v>1987</v>
      </c>
      <c r="B426" s="13">
        <v>13.03188679245283</v>
      </c>
      <c r="C426" s="14">
        <v>13.27111111111111</v>
      </c>
      <c r="D426" s="15">
        <f>C426-13.17</f>
        <v>0.1011111111111074</v>
      </c>
      <c r="E426" s="15">
        <f>C426-C425</f>
        <v>0.1885423037716532</v>
      </c>
      <c r="F426" s="16">
        <f>B426-B425</f>
        <v>0.3560377358490516</v>
      </c>
      <c r="G426" s="16">
        <v>0.22</v>
      </c>
      <c r="H426" s="16">
        <f>G426-G425</f>
        <v>-0.01999999999999999</v>
      </c>
      <c r="I426" s="17">
        <v>-12.6</v>
      </c>
    </row>
    <row r="427" ht="22.35" customHeight="1">
      <c r="A427" s="12">
        <v>1988</v>
      </c>
      <c r="B427" s="13">
        <v>13.7609009009009</v>
      </c>
      <c r="C427" s="14">
        <v>13.99499999999999</v>
      </c>
      <c r="D427" s="15">
        <f>C427-13.17</f>
        <v>0.8249999999999922</v>
      </c>
      <c r="E427" s="15">
        <f>C427-C426</f>
        <v>0.7238888888888848</v>
      </c>
      <c r="F427" s="16">
        <f>B427-B426</f>
        <v>0.7290141084480712</v>
      </c>
      <c r="G427" s="16">
        <v>0.8100000000000001</v>
      </c>
      <c r="H427" s="16">
        <f>G427-G426</f>
        <v>0.5900000000000001</v>
      </c>
      <c r="I427" s="17">
        <v>-7.85</v>
      </c>
    </row>
    <row r="428" ht="22.35" customHeight="1">
      <c r="A428" s="12">
        <v>1989</v>
      </c>
      <c r="B428" s="13">
        <v>13.21110091743119</v>
      </c>
      <c r="C428" s="14">
        <v>13.42614678899083</v>
      </c>
      <c r="D428" s="15">
        <f>C428-13.17</f>
        <v>0.2561467889908275</v>
      </c>
      <c r="E428" s="15">
        <f>C428-C427</f>
        <v>-0.5688532110091646</v>
      </c>
      <c r="F428" s="16">
        <f>B428-B427</f>
        <v>-0.5497999834697076</v>
      </c>
      <c r="G428" s="16">
        <v>0.17</v>
      </c>
      <c r="H428" s="16">
        <f>G428-G427</f>
        <v>-0.64</v>
      </c>
      <c r="I428" s="18">
        <v>12.5</v>
      </c>
    </row>
    <row r="429" ht="22.35" customHeight="1">
      <c r="A429" s="12">
        <v>1990</v>
      </c>
      <c r="B429" s="13">
        <v>13.31336448598131</v>
      </c>
      <c r="C429" s="14">
        <v>13.55754716981132</v>
      </c>
      <c r="D429" s="15">
        <f>C429-13.17</f>
        <v>0.387547169811322</v>
      </c>
      <c r="E429" s="15">
        <f>C429-C428</f>
        <v>0.1314003808204944</v>
      </c>
      <c r="F429" s="16">
        <f>B429-B428</f>
        <v>0.1022635685501179</v>
      </c>
      <c r="G429" s="16">
        <v>0.55</v>
      </c>
      <c r="H429" s="16">
        <f>G429-G428</f>
        <v>0.38</v>
      </c>
      <c r="I429" s="18">
        <v>-49.64</v>
      </c>
    </row>
    <row r="430" ht="22.35" customHeight="1">
      <c r="A430" s="12">
        <v>1991</v>
      </c>
      <c r="B430" s="13">
        <v>13.2807476635514</v>
      </c>
      <c r="C430" s="14">
        <v>13.51962616822429</v>
      </c>
      <c r="D430" s="15">
        <f>C430-13.17</f>
        <v>0.3496261682242885</v>
      </c>
      <c r="E430" s="15">
        <f>C430-C429</f>
        <v>-0.03792100158703349</v>
      </c>
      <c r="F430" s="16">
        <f>B430-B429</f>
        <v>-0.03261682242991526</v>
      </c>
      <c r="G430" s="16">
        <v>0.47</v>
      </c>
      <c r="H430" s="16">
        <f>G430-G429</f>
        <v>-0.08000000000000007</v>
      </c>
      <c r="I430" s="18">
        <v>-1.13</v>
      </c>
    </row>
    <row r="431" ht="22.35" customHeight="1">
      <c r="A431" s="12">
        <v>1992</v>
      </c>
      <c r="B431" s="13">
        <v>13.19203703703703</v>
      </c>
      <c r="C431" s="14">
        <v>13.38056074766354</v>
      </c>
      <c r="D431" s="15">
        <f>C431-13.17</f>
        <v>0.2105607476635445</v>
      </c>
      <c r="E431" s="15">
        <f>C431-C430</f>
        <v>-0.139065420560744</v>
      </c>
      <c r="F431" s="16">
        <f>B431-B430</f>
        <v>-0.0887106265143629</v>
      </c>
      <c r="G431" s="16">
        <v>0.36</v>
      </c>
      <c r="H431" s="16">
        <f>G431-G430</f>
        <v>-0.11</v>
      </c>
      <c r="I431" s="18">
        <v>-11.3</v>
      </c>
    </row>
    <row r="432" ht="22.35" customHeight="1">
      <c r="A432" s="12">
        <v>1993</v>
      </c>
      <c r="B432" s="13">
        <v>13.30342592592593</v>
      </c>
      <c r="C432" s="14">
        <v>13.4794495412844</v>
      </c>
      <c r="D432" s="15">
        <f>C432-13.17</f>
        <v>0.3094495412843976</v>
      </c>
      <c r="E432" s="15">
        <f>C432-C431</f>
        <v>0.09888879362085312</v>
      </c>
      <c r="F432" s="16">
        <f>B432-B431</f>
        <v>0.1113888888888965</v>
      </c>
      <c r="G432" s="16">
        <v>0.52</v>
      </c>
      <c r="H432" s="16">
        <f>G432-G431</f>
        <v>0.16</v>
      </c>
      <c r="I432" s="18">
        <v>21.19</v>
      </c>
    </row>
    <row r="433" ht="22.35" customHeight="1">
      <c r="A433" s="12">
        <v>1994</v>
      </c>
      <c r="B433" s="13">
        <v>12.71553398058252</v>
      </c>
      <c r="C433" s="14">
        <v>12.96692307692308</v>
      </c>
      <c r="D433" s="15">
        <f>C433-13.17</f>
        <v>-0.2030769230769227</v>
      </c>
      <c r="E433" s="15">
        <f>C433-C432</f>
        <v>-0.5125264643613203</v>
      </c>
      <c r="F433" s="16">
        <f>B433-B432</f>
        <v>-0.5878919453434079</v>
      </c>
      <c r="G433" s="16">
        <v>-0.3</v>
      </c>
      <c r="H433" s="16">
        <f>G433-G432</f>
        <v>-0.8200000000000001</v>
      </c>
      <c r="I433" s="18">
        <v>-126.62</v>
      </c>
    </row>
    <row r="434" ht="22.35" customHeight="1">
      <c r="A434" s="12">
        <v>1995</v>
      </c>
      <c r="B434" s="13">
        <v>13.21485436893204</v>
      </c>
      <c r="C434" s="14">
        <v>13.37115384615385</v>
      </c>
      <c r="D434" s="15">
        <f>C434-13.17</f>
        <v>0.2011538461538542</v>
      </c>
      <c r="E434" s="15">
        <f>C434-C433</f>
        <v>0.4042307692307769</v>
      </c>
      <c r="F434" s="16">
        <f>B434-B433</f>
        <v>0.4993203883495205</v>
      </c>
      <c r="G434" s="16">
        <v>0.36</v>
      </c>
      <c r="H434" s="16">
        <f>G434-G433</f>
        <v>0.6599999999999999</v>
      </c>
      <c r="I434" s="18">
        <v>55.72</v>
      </c>
    </row>
    <row r="435" ht="22.35" customHeight="1">
      <c r="A435" s="12">
        <v>1996</v>
      </c>
      <c r="B435" s="13">
        <v>13.27990291262136</v>
      </c>
      <c r="C435" s="14">
        <v>13.4235</v>
      </c>
      <c r="D435" s="15">
        <f>C435-13.17</f>
        <v>0.2534999999999989</v>
      </c>
      <c r="E435" s="15">
        <f>C435-C434</f>
        <v>0.05234615384614472</v>
      </c>
      <c r="F435" s="16">
        <f>B435-B434</f>
        <v>0.06504854368931667</v>
      </c>
      <c r="G435" s="16">
        <v>0.54</v>
      </c>
      <c r="H435" s="16">
        <f>G435-G434</f>
        <v>0.18</v>
      </c>
      <c r="I435" s="18">
        <v>-4.02</v>
      </c>
    </row>
    <row r="436" ht="22.35" customHeight="1">
      <c r="A436" s="12">
        <v>1997</v>
      </c>
      <c r="B436" s="13">
        <v>13.15205607476635</v>
      </c>
      <c r="C436" s="14">
        <v>13.1440206185567</v>
      </c>
      <c r="D436" s="15">
        <f>C436-13.17</f>
        <v>-0.02597938144330492</v>
      </c>
      <c r="E436" s="15">
        <f>C436-C435</f>
        <v>-0.2794793814433039</v>
      </c>
      <c r="F436" s="16">
        <f>B436-B435</f>
        <v>-0.1278468378550066</v>
      </c>
      <c r="G436" s="16">
        <v>0.35</v>
      </c>
      <c r="H436" s="16">
        <f>G436-G435</f>
        <v>-0.1900000000000001</v>
      </c>
      <c r="I436" s="18">
        <v>46.15</v>
      </c>
    </row>
    <row r="437" ht="22.35" customHeight="1">
      <c r="A437" s="12">
        <v>1998</v>
      </c>
      <c r="B437" s="13">
        <v>13.7027358490566</v>
      </c>
      <c r="C437" s="14">
        <v>13.7876923076923</v>
      </c>
      <c r="D437" s="15">
        <f>C437-13.17</f>
        <v>0.6176923076923035</v>
      </c>
      <c r="E437" s="15">
        <f>C437-C436</f>
        <v>0.6436716891356085</v>
      </c>
      <c r="F437" s="16">
        <f>B437-B436</f>
        <v>0.5506797742902485</v>
      </c>
      <c r="G437" s="16">
        <v>1.26</v>
      </c>
      <c r="H437" s="16">
        <f>G437-G436</f>
        <v>0.91</v>
      </c>
      <c r="I437" s="18">
        <v>84.67</v>
      </c>
    </row>
    <row r="438" ht="22.35" customHeight="1">
      <c r="A438" s="12">
        <v>1999</v>
      </c>
      <c r="B438" s="13">
        <v>13.36542056074766</v>
      </c>
      <c r="C438" s="14">
        <v>13.51742857142857</v>
      </c>
      <c r="D438" s="15">
        <f>C438-13.17</f>
        <v>0.3474285714285692</v>
      </c>
      <c r="E438" s="15">
        <f>C438-C437</f>
        <v>-0.2702637362637343</v>
      </c>
      <c r="F438" s="16">
        <f>B438-B437</f>
        <v>-0.3373152883089379</v>
      </c>
      <c r="G438" s="16">
        <v>0.43</v>
      </c>
      <c r="H438" s="16">
        <f>G438-G437</f>
        <v>-0.8300000000000001</v>
      </c>
      <c r="I438" s="18">
        <v>113.08</v>
      </c>
    </row>
    <row r="439" ht="22.35" customHeight="1">
      <c r="A439" s="12">
        <v>2000</v>
      </c>
      <c r="B439" s="13">
        <v>13.31128440366972</v>
      </c>
      <c r="C439" s="14">
        <v>13.35</v>
      </c>
      <c r="D439" s="15">
        <f>C439-13.17</f>
        <v>0.1799999999999962</v>
      </c>
      <c r="E439" s="15">
        <f>C439-C438</f>
        <v>-0.167428571428573</v>
      </c>
      <c r="F439" s="16">
        <f>B439-B438</f>
        <v>-0.05413615707794506</v>
      </c>
      <c r="G439" s="16">
        <v>0.24</v>
      </c>
      <c r="H439" s="16">
        <f>G439-G438</f>
        <v>-0.19</v>
      </c>
      <c r="I439" s="17">
        <v>233.11</v>
      </c>
    </row>
    <row r="440" ht="22.35" customHeight="1">
      <c r="A440" s="12">
        <v>2001</v>
      </c>
      <c r="B440" s="13">
        <v>13.16836363636364</v>
      </c>
      <c r="C440" s="14">
        <v>13.06616822429907</v>
      </c>
      <c r="D440" s="15">
        <f>C440-13.17</f>
        <v>-0.1038317757009306</v>
      </c>
      <c r="E440" s="15">
        <f>C440-C439</f>
        <v>-0.2838317757009268</v>
      </c>
      <c r="F440" s="16">
        <f>B440-B439</f>
        <v>-0.1429207673060802</v>
      </c>
      <c r="G440" s="16">
        <v>0</v>
      </c>
      <c r="H440" s="16">
        <f>G440-G439</f>
        <v>-0.24</v>
      </c>
      <c r="I440" s="17">
        <v>84.89</v>
      </c>
    </row>
    <row r="441" ht="22.35" customHeight="1">
      <c r="A441" s="12">
        <v>2002</v>
      </c>
      <c r="B441" s="13">
        <v>13.15247706422018</v>
      </c>
      <c r="C441" s="14">
        <v>13.22846846846847</v>
      </c>
      <c r="D441" s="15">
        <f>C441-13.17</f>
        <v>0.05846846846846887</v>
      </c>
      <c r="E441" s="15">
        <f>C441-C440</f>
        <v>0.1623002441693995</v>
      </c>
      <c r="F441" s="16">
        <f>B441-B440</f>
        <v>-0.01588657214345623</v>
      </c>
      <c r="G441" s="16">
        <v>0.08</v>
      </c>
      <c r="H441" s="16">
        <f>G441-G440</f>
        <v>0.08</v>
      </c>
      <c r="I441" s="18">
        <v>-133.95</v>
      </c>
    </row>
    <row r="442" ht="22.35" customHeight="1">
      <c r="A442" s="12">
        <v>2003</v>
      </c>
      <c r="B442" s="13">
        <v>13.42336448598131</v>
      </c>
      <c r="C442" s="14">
        <v>13.54063063063063</v>
      </c>
      <c r="D442" s="15">
        <f>C442-13.17</f>
        <v>0.3706306306306342</v>
      </c>
      <c r="E442" s="15">
        <f>C442-C441</f>
        <v>0.3121621621621653</v>
      </c>
      <c r="F442" s="16">
        <f>B442-B441</f>
        <v>0.2708874217611275</v>
      </c>
      <c r="G442" s="16">
        <v>0.61</v>
      </c>
      <c r="H442" s="16">
        <f>G442-G441</f>
        <v>0.53</v>
      </c>
      <c r="I442" s="18">
        <v>7.39</v>
      </c>
    </row>
    <row r="443" ht="22.35" customHeight="1">
      <c r="A443" s="12">
        <v>2004</v>
      </c>
      <c r="B443" s="13">
        <v>13.32160714285714</v>
      </c>
      <c r="C443" s="14">
        <v>13.353125</v>
      </c>
      <c r="D443" s="15">
        <f>C443-13.17</f>
        <v>0.1831249999999969</v>
      </c>
      <c r="E443" s="15">
        <f>C443-C442</f>
        <v>-0.1875056306306373</v>
      </c>
      <c r="F443" s="16">
        <f>B443-B442</f>
        <v>-0.1017573431241647</v>
      </c>
      <c r="G443" s="16">
        <v>0.42</v>
      </c>
      <c r="H443" s="16">
        <f>G443-G442</f>
        <v>-0.19</v>
      </c>
      <c r="I443" s="18">
        <v>32.1</v>
      </c>
    </row>
    <row r="444" ht="22.35" customHeight="1">
      <c r="A444" s="12">
        <v>2005</v>
      </c>
      <c r="B444" s="13">
        <v>13.64690909090909</v>
      </c>
      <c r="C444" s="14">
        <v>13.81831775700934</v>
      </c>
      <c r="D444" s="15">
        <f>C444-13.17</f>
        <v>0.648317757009341</v>
      </c>
      <c r="E444" s="15">
        <f>C444-C443</f>
        <v>0.4651927570093441</v>
      </c>
      <c r="F444" s="16">
        <f>B444-B443</f>
        <v>0.3253019480519423</v>
      </c>
      <c r="G444" s="16">
        <v>0.99</v>
      </c>
      <c r="H444" s="16">
        <f>G444-G443</f>
        <v>0.5700000000000001</v>
      </c>
      <c r="I444" s="17">
        <v>-68.20999999999999</v>
      </c>
    </row>
    <row r="445" ht="22.35" customHeight="1">
      <c r="A445" s="12">
        <v>2006</v>
      </c>
      <c r="B445" s="13">
        <v>13.18072727272727</v>
      </c>
      <c r="C445" s="14">
        <v>13.20953703703704</v>
      </c>
      <c r="D445" s="15">
        <f>C445-13.17</f>
        <v>0.03953703703703582</v>
      </c>
      <c r="E445" s="15">
        <f>C445-C444</f>
        <v>-0.6087807199723052</v>
      </c>
      <c r="F445" s="16">
        <f>B445-B444</f>
        <v>-0.4661818181818127</v>
      </c>
      <c r="G445" s="16">
        <v>0.34</v>
      </c>
      <c r="H445" s="16">
        <f>G445-G444</f>
        <v>-0.6499999999999999</v>
      </c>
      <c r="I445" s="17">
        <v>23.65</v>
      </c>
    </row>
    <row r="446" ht="22.35" customHeight="1">
      <c r="A446" s="12">
        <v>2007</v>
      </c>
      <c r="B446" s="13">
        <v>13.82351851851852</v>
      </c>
      <c r="C446" s="14">
        <v>13.78790909090909</v>
      </c>
      <c r="D446" s="15">
        <f>C446-13.17</f>
        <v>0.617909090909091</v>
      </c>
      <c r="E446" s="15">
        <f>C446-C445</f>
        <v>0.5783720538720551</v>
      </c>
      <c r="F446" s="16">
        <f>B446-B445</f>
        <v>0.6427912457912424</v>
      </c>
      <c r="G446" s="16">
        <v>0.65</v>
      </c>
      <c r="H446" s="16">
        <f>G446-G445</f>
        <v>0.31</v>
      </c>
      <c r="I446" s="17">
        <v>41.2</v>
      </c>
    </row>
    <row r="447" ht="22.35" customHeight="1">
      <c r="A447" s="12">
        <v>2008</v>
      </c>
      <c r="B447" s="13">
        <v>13.21330275229358</v>
      </c>
      <c r="C447" s="14">
        <v>13.22290909090909</v>
      </c>
      <c r="D447" s="15">
        <f>C447-13.17</f>
        <v>0.05290909090909501</v>
      </c>
      <c r="E447" s="15">
        <f>C447-C446</f>
        <v>-0.5649999999999959</v>
      </c>
      <c r="F447" s="16">
        <f>B447-B446</f>
        <v>-0.6102157662249308</v>
      </c>
      <c r="G447" s="16">
        <v>0.32</v>
      </c>
      <c r="H447" s="16">
        <f>G447-G446</f>
        <v>-0.33</v>
      </c>
      <c r="I447" s="17">
        <v>13.5</v>
      </c>
    </row>
    <row r="448" ht="22.35" customHeight="1">
      <c r="A448" s="12">
        <v>2009</v>
      </c>
      <c r="B448" s="13">
        <v>13.68063636363637</v>
      </c>
      <c r="C448" s="14">
        <v>13.65082568807339</v>
      </c>
      <c r="D448" s="15">
        <f>C448-13.17</f>
        <v>0.480825688073395</v>
      </c>
      <c r="E448" s="15">
        <f>C448-C447</f>
        <v>0.4279165971643</v>
      </c>
      <c r="F448" s="16">
        <f>B448-B447</f>
        <v>0.4673336113427808</v>
      </c>
      <c r="G448" s="16">
        <v>0.71</v>
      </c>
      <c r="H448" s="16">
        <f>G448-G447</f>
        <v>0.39</v>
      </c>
      <c r="I448" s="17">
        <v>-4.38</v>
      </c>
    </row>
    <row r="449" ht="22.35" customHeight="1">
      <c r="A449" s="12">
        <v>2010</v>
      </c>
      <c r="B449" s="13">
        <v>13.65266055045872</v>
      </c>
      <c r="C449" s="14">
        <v>13.67064814814815</v>
      </c>
      <c r="D449" s="15">
        <f>C449-13.17</f>
        <v>0.500648148148148</v>
      </c>
      <c r="E449" s="15">
        <f>C449-C448</f>
        <v>0.01982246007475297</v>
      </c>
      <c r="F449" s="16">
        <f>B449-B448</f>
        <v>-0.02797581317764752</v>
      </c>
      <c r="G449" s="16">
        <v>0.74</v>
      </c>
      <c r="H449" s="16">
        <f>G449-G448</f>
        <v>0.03000000000000003</v>
      </c>
      <c r="I449" s="17">
        <v>238.17</v>
      </c>
    </row>
    <row r="450" ht="22.35" customHeight="1">
      <c r="A450" s="12">
        <v>2011</v>
      </c>
      <c r="B450" s="13">
        <v>13.33009345794393</v>
      </c>
      <c r="C450" s="14">
        <v>13.34367924528302</v>
      </c>
      <c r="D450" s="15">
        <f>C450-13.17</f>
        <v>0.1736792452830169</v>
      </c>
      <c r="E450" s="15">
        <f>C450-C449</f>
        <v>-0.326968902865131</v>
      </c>
      <c r="F450" s="16">
        <f>B450-B449</f>
        <v>-0.3225670925147917</v>
      </c>
      <c r="G450" s="16">
        <v>0.09</v>
      </c>
      <c r="H450" s="16">
        <f>G450-G449</f>
        <v>-0.65</v>
      </c>
      <c r="I450" s="17">
        <v>242.54</v>
      </c>
    </row>
    <row r="451" ht="22.35" customHeight="1">
      <c r="A451" s="12">
        <v>2012</v>
      </c>
      <c r="B451" s="13">
        <v>13.13440366972477</v>
      </c>
      <c r="C451" s="14">
        <v>13.17688679245283</v>
      </c>
      <c r="D451" s="15">
        <f>C451-13.17</f>
        <v>0.006886792452830193</v>
      </c>
      <c r="E451" s="15">
        <f>C451-C450</f>
        <v>-0.1667924528301867</v>
      </c>
      <c r="F451" s="16">
        <f>B451-B450</f>
        <v>-0.1956897882191573</v>
      </c>
      <c r="G451" s="16">
        <v>-0.17</v>
      </c>
      <c r="H451" s="16">
        <f>G451-G450</f>
        <v>-0.26</v>
      </c>
      <c r="I451" s="17">
        <v>13.85</v>
      </c>
    </row>
    <row r="452" ht="22.35" customHeight="1">
      <c r="A452" s="12">
        <v>2013</v>
      </c>
      <c r="B452" s="13">
        <v>14.04592592592592</v>
      </c>
      <c r="C452" s="14">
        <v>13.99642201834862</v>
      </c>
      <c r="D452" s="15">
        <f>C452-13.17</f>
        <v>0.8264220183486231</v>
      </c>
      <c r="E452" s="15">
        <f>C452-C451</f>
        <v>0.8195352258957929</v>
      </c>
      <c r="F452" s="16">
        <f>B452-B451</f>
        <v>0.911522256201156</v>
      </c>
      <c r="G452" s="16">
        <v>1.06</v>
      </c>
      <c r="H452" s="16">
        <f>G452-G451</f>
        <v>1.23</v>
      </c>
      <c r="I452" s="17">
        <v>-34.9</v>
      </c>
    </row>
    <row r="453" ht="22.35" customHeight="1">
      <c r="A453" s="12">
        <v>2014</v>
      </c>
      <c r="B453" s="13">
        <v>13.89297297297298</v>
      </c>
      <c r="C453" s="14">
        <v>13.90495495495496</v>
      </c>
      <c r="D453" s="15">
        <f>C453-13.17</f>
        <v>0.7349549549549579</v>
      </c>
      <c r="E453" s="15">
        <f>C453-C452</f>
        <v>-0.09146706339366517</v>
      </c>
      <c r="F453" s="16">
        <f>B453-B452</f>
        <v>-0.1529529529529494</v>
      </c>
      <c r="G453" s="16">
        <v>0.78</v>
      </c>
      <c r="H453" s="16">
        <f>G453-G452</f>
        <v>-0.28</v>
      </c>
      <c r="I453" s="17">
        <v>17.64</v>
      </c>
    </row>
    <row r="454" ht="22.35" customHeight="1">
      <c r="A454" s="12">
        <v>2015</v>
      </c>
      <c r="B454" s="13">
        <v>13.77756756756757</v>
      </c>
      <c r="C454" s="14">
        <v>13.77756756756757</v>
      </c>
      <c r="D454" s="15">
        <f>C454-13.17</f>
        <v>0.6075675675675711</v>
      </c>
      <c r="E454" s="15">
        <f>C454-C453</f>
        <v>-0.1273873873873868</v>
      </c>
      <c r="F454" s="16">
        <f>B454-B453</f>
        <v>-0.1154054054054079</v>
      </c>
      <c r="G454" s="16">
        <v>0.8100000000000001</v>
      </c>
      <c r="H454" s="16">
        <f>G454-G453</f>
        <v>0.03000000000000003</v>
      </c>
      <c r="I454" s="17">
        <v>-18.9</v>
      </c>
    </row>
    <row r="455" ht="22.35" customHeight="1">
      <c r="A455" s="12">
        <v>2016</v>
      </c>
      <c r="B455" s="13">
        <v>14.05234234234234</v>
      </c>
      <c r="C455" s="14">
        <v>14.09607142857143</v>
      </c>
      <c r="D455" s="15">
        <f>C455-13.17</f>
        <v>0.9260714285714311</v>
      </c>
      <c r="E455" s="15">
        <f>C455-C454</f>
        <v>0.31850386100386</v>
      </c>
      <c r="F455" s="16">
        <f>B455-B454</f>
        <v>0.2747747747747766</v>
      </c>
      <c r="G455" s="16">
        <v>1.16</v>
      </c>
      <c r="H455" s="16">
        <f>G455-G454</f>
        <v>0.3499999999999999</v>
      </c>
      <c r="I455" s="17">
        <v>87.03</v>
      </c>
    </row>
    <row r="456" ht="22.35" customHeight="1">
      <c r="A456" s="12">
        <v>2017</v>
      </c>
      <c r="B456" s="13">
        <v>13.69476635514019</v>
      </c>
      <c r="C456" s="14">
        <v>13.69532710280374</v>
      </c>
      <c r="D456" s="15">
        <f>C456-13.17</f>
        <v>0.5253271028037378</v>
      </c>
      <c r="E456" s="15">
        <f>C456-C455</f>
        <v>-0.4007443257676933</v>
      </c>
      <c r="F456" s="16">
        <f>B456-B455</f>
        <v>-0.3575759872021571</v>
      </c>
      <c r="G456" s="16">
        <v>0.75</v>
      </c>
      <c r="H456" s="16">
        <f>G456-G455</f>
        <v>-0.4099999999999999</v>
      </c>
      <c r="I456" s="17">
        <v>37.92</v>
      </c>
    </row>
    <row r="457" ht="22.35" customHeight="1">
      <c r="A457" s="12">
        <v>2018</v>
      </c>
      <c r="B457" s="13">
        <v>13.71071428571429</v>
      </c>
      <c r="C457" s="19">
        <v>13.71071428571429</v>
      </c>
      <c r="D457" s="15">
        <f>C457-13.17</f>
        <v>0.540714285714289</v>
      </c>
      <c r="E457" s="15">
        <f>C457-C456</f>
        <v>0.01538718291055119</v>
      </c>
      <c r="F457" s="16">
        <f>B457-B456</f>
        <v>0.01594793057410193</v>
      </c>
      <c r="G457" s="16">
        <v>0.73</v>
      </c>
      <c r="H457" s="16">
        <f>G457-G456</f>
        <v>-0.02000000000000002</v>
      </c>
      <c r="I457" s="17">
        <v>-51.04</v>
      </c>
    </row>
    <row r="458" ht="22.15" customHeight="1">
      <c r="A458" s="75">
        <v>2019</v>
      </c>
      <c r="B458" s="76">
        <v>13.67129629629629</v>
      </c>
      <c r="C458" s="77">
        <v>13.67129629629629</v>
      </c>
      <c r="D458" s="78">
        <f>C458-13.17</f>
        <v>0.5012962962962888</v>
      </c>
      <c r="E458" s="78">
        <f>C458-C457</f>
        <v>-0.03941798941800023</v>
      </c>
      <c r="F458" s="57">
        <f>B458-B457</f>
        <v>-0.03941798941800023</v>
      </c>
      <c r="G458" s="57">
        <v>0.95</v>
      </c>
      <c r="H458" s="57">
        <f>G458-G457</f>
        <v>0.22</v>
      </c>
      <c r="I458" s="20">
        <v>-187.56</v>
      </c>
    </row>
    <row r="459" ht="8" customHeight="1">
      <c r="A459" s="79"/>
      <c r="B459" s="80"/>
      <c r="C459" s="81"/>
      <c r="D459" s="45"/>
      <c r="E459" s="45"/>
      <c r="F459" s="45"/>
      <c r="G459" s="45"/>
      <c r="H459" s="45"/>
      <c r="I459" s="27"/>
    </row>
    <row r="460" ht="32.15" customHeight="1">
      <c r="A460" t="s" s="47">
        <v>9</v>
      </c>
      <c r="B460" s="82"/>
      <c r="C460" s="83"/>
      <c r="D460" s="84"/>
      <c r="E460" s="50"/>
      <c r="F460" s="50"/>
      <c r="G460" s="50"/>
      <c r="H460" s="51"/>
      <c r="I460" s="27"/>
    </row>
    <row r="461" ht="22.35" customHeight="1">
      <c r="A461" t="s" s="34">
        <v>2</v>
      </c>
      <c r="B461" t="s" s="35">
        <v>42</v>
      </c>
      <c r="C461" s="32"/>
      <c r="D461" s="36"/>
      <c r="E461" s="32"/>
      <c r="F461" s="32"/>
      <c r="G461" s="32"/>
      <c r="H461" s="33"/>
      <c r="I461" s="27"/>
    </row>
    <row r="462" ht="22.15" customHeight="1">
      <c r="A462" t="s" s="37">
        <v>11</v>
      </c>
      <c r="B462" t="s" s="38">
        <v>23</v>
      </c>
      <c r="C462" s="39"/>
      <c r="D462" s="40"/>
      <c r="E462" s="39"/>
      <c r="F462" s="39"/>
      <c r="G462" s="39"/>
      <c r="H462" s="41"/>
      <c r="I462" s="27"/>
    </row>
    <row r="463" ht="8" customHeight="1">
      <c r="A463" s="42"/>
      <c r="B463" s="43"/>
      <c r="C463" s="43"/>
      <c r="D463" s="44"/>
      <c r="E463" s="45"/>
      <c r="F463" s="45"/>
      <c r="G463" s="45"/>
      <c r="H463" s="45"/>
      <c r="I463" s="46"/>
    </row>
    <row r="464" ht="32.15" customHeight="1">
      <c r="A464" t="s" s="47">
        <v>13</v>
      </c>
      <c r="B464" t="s" s="48">
        <v>14</v>
      </c>
      <c r="C464" t="s" s="49">
        <v>15</v>
      </c>
      <c r="D464" t="s" s="49">
        <v>16</v>
      </c>
      <c r="E464" s="50"/>
      <c r="F464" s="50"/>
      <c r="G464" s="50"/>
      <c r="H464" s="51"/>
      <c r="I464" s="52"/>
    </row>
    <row r="465" ht="22.35" customHeight="1">
      <c r="A465" t="s" s="34">
        <v>2</v>
      </c>
      <c r="B465" s="53">
        <v>13.2</v>
      </c>
      <c r="C465" s="15">
        <v>13.7</v>
      </c>
      <c r="D465" s="54">
        <f>C465-B465</f>
        <v>0.5</v>
      </c>
      <c r="E465" s="85"/>
      <c r="F465" s="85"/>
      <c r="G465" s="32"/>
      <c r="H465" s="33"/>
      <c r="I465" s="55"/>
    </row>
    <row r="466" ht="22.15" customHeight="1">
      <c r="A466" t="s" s="37">
        <v>11</v>
      </c>
      <c r="B466" s="56">
        <v>12.94</v>
      </c>
      <c r="C466" s="57">
        <v>13.7</v>
      </c>
      <c r="D466" s="58">
        <f>C466-B466</f>
        <v>0.7599999999999998</v>
      </c>
      <c r="E466" s="86"/>
      <c r="F466" s="86"/>
      <c r="G466" s="59"/>
      <c r="H466" s="41"/>
      <c r="I466" s="55"/>
    </row>
    <row r="467" ht="8" customHeight="1">
      <c r="A467" s="60"/>
      <c r="B467" s="61"/>
      <c r="C467" s="61"/>
      <c r="D467" s="62"/>
      <c r="E467" s="63"/>
      <c r="F467" s="63"/>
      <c r="G467" s="63"/>
      <c r="H467" s="63"/>
      <c r="I467" s="55"/>
    </row>
    <row r="468" ht="32.15" customHeight="1">
      <c r="A468" t="s" s="47">
        <v>17</v>
      </c>
      <c r="B468" t="s" s="48">
        <v>18</v>
      </c>
      <c r="C468" t="s" s="49">
        <v>19</v>
      </c>
      <c r="D468" t="s" s="49">
        <v>16</v>
      </c>
      <c r="E468" s="64"/>
      <c r="F468" s="64"/>
      <c r="G468" s="64"/>
      <c r="H468" s="65"/>
      <c r="I468" s="55"/>
    </row>
    <row r="469" ht="22.35" customHeight="1">
      <c r="A469" t="s" s="34">
        <v>2</v>
      </c>
      <c r="B469" s="53">
        <v>13.3</v>
      </c>
      <c r="C469" s="15">
        <v>13.57</v>
      </c>
      <c r="D469" s="54">
        <f>C469-B469</f>
        <v>0.2699999999999996</v>
      </c>
      <c r="E469" s="66"/>
      <c r="F469" s="66"/>
      <c r="G469" s="66"/>
      <c r="H469" s="67"/>
      <c r="I469" s="55"/>
    </row>
    <row r="470" ht="22.15" customHeight="1">
      <c r="A470" t="s" s="37">
        <v>11</v>
      </c>
      <c r="B470" s="56">
        <v>13.07</v>
      </c>
      <c r="C470" s="57">
        <v>13.54</v>
      </c>
      <c r="D470" s="58">
        <f>C470-B470</f>
        <v>0.4699999999999989</v>
      </c>
      <c r="E470" s="68"/>
      <c r="F470" s="68"/>
      <c r="G470" s="68"/>
      <c r="H470" s="69"/>
      <c r="I470" s="55"/>
    </row>
    <row r="471" ht="20" customHeight="1">
      <c r="A471" s="60"/>
      <c r="B471" s="61"/>
      <c r="C471" s="61"/>
      <c r="D471" s="62"/>
      <c r="E471" s="63"/>
      <c r="F471" s="63"/>
      <c r="G471" s="63"/>
      <c r="H471" s="63"/>
      <c r="I471" s="55"/>
    </row>
    <row r="472" ht="20" customHeight="1">
      <c r="A472" s="60"/>
      <c r="B472" s="61"/>
      <c r="C472" s="61"/>
      <c r="D472" s="62"/>
      <c r="E472" s="63"/>
      <c r="F472" s="63"/>
      <c r="G472" s="63"/>
      <c r="H472" s="63"/>
      <c r="I472" s="55"/>
    </row>
    <row r="473" ht="48" customHeight="1">
      <c r="A473" t="s" s="70">
        <v>43</v>
      </c>
      <c r="B473" t="s" s="71">
        <v>1</v>
      </c>
      <c r="C473" t="s" s="72">
        <v>2</v>
      </c>
      <c r="D473" t="s" s="72">
        <v>44</v>
      </c>
      <c r="E473" t="s" s="72">
        <v>4</v>
      </c>
      <c r="F473" t="s" s="73">
        <v>5</v>
      </c>
      <c r="G473" t="s" s="73">
        <v>6</v>
      </c>
      <c r="H473" t="s" s="73">
        <v>7</v>
      </c>
      <c r="I473" t="s" s="74">
        <v>8</v>
      </c>
    </row>
    <row r="474" ht="23.15" customHeight="1">
      <c r="A474" s="6">
        <v>1976</v>
      </c>
      <c r="B474" s="7">
        <v>18.30946601941747</v>
      </c>
      <c r="C474" s="8">
        <v>18.58408974358975</v>
      </c>
      <c r="D474" s="9">
        <f>C474-19.05</f>
        <v>-0.465910256410254</v>
      </c>
      <c r="E474" s="9"/>
      <c r="F474" s="10"/>
      <c r="G474" s="10">
        <v>-0.75</v>
      </c>
      <c r="H474" s="10"/>
      <c r="I474" s="11">
        <v>51.74</v>
      </c>
    </row>
    <row r="475" ht="22.35" customHeight="1">
      <c r="A475" s="12">
        <v>1977</v>
      </c>
      <c r="B475" s="13">
        <v>18.88122466919589</v>
      </c>
      <c r="C475" s="14">
        <v>19.05138888888888</v>
      </c>
      <c r="D475" s="15">
        <f>C475-19.05</f>
        <v>0.001388888888882889</v>
      </c>
      <c r="E475" s="15">
        <f>C475-C474</f>
        <v>0.4672991452991369</v>
      </c>
      <c r="F475" s="16">
        <f>B475-B474</f>
        <v>0.5717586497784133</v>
      </c>
      <c r="G475" s="16">
        <v>-0.04</v>
      </c>
      <c r="H475" s="16">
        <f>G475-G474</f>
        <v>0.71</v>
      </c>
      <c r="I475" s="17">
        <v>0</v>
      </c>
    </row>
    <row r="476" ht="22.35" customHeight="1">
      <c r="A476" s="12">
        <v>1978</v>
      </c>
      <c r="B476" s="13">
        <v>18.73343474121516</v>
      </c>
      <c r="C476" s="14">
        <v>18.90148258283772</v>
      </c>
      <c r="D476" s="15">
        <f>C476-19.05</f>
        <v>-0.1485174171622816</v>
      </c>
      <c r="E476" s="15">
        <f>C476-C475</f>
        <v>-0.1499063060511645</v>
      </c>
      <c r="F476" s="16">
        <f>B476-B475</f>
        <v>-0.1477899279807247</v>
      </c>
      <c r="G476" s="16">
        <v>-0.3</v>
      </c>
      <c r="H476" s="16">
        <f>G476-G475</f>
        <v>-0.26</v>
      </c>
      <c r="I476" s="17">
        <v>51.26</v>
      </c>
    </row>
    <row r="477" ht="22.35" customHeight="1">
      <c r="A477" s="12">
        <v>1979</v>
      </c>
      <c r="B477" s="13">
        <v>19.11578439153439</v>
      </c>
      <c r="C477" s="14">
        <v>19.21973162994084</v>
      </c>
      <c r="D477" s="15">
        <f>C477-19.05</f>
        <v>0.1697316299408378</v>
      </c>
      <c r="E477" s="15">
        <f>C477-C476</f>
        <v>0.3182490471031194</v>
      </c>
      <c r="F477" s="16">
        <f>B477-B476</f>
        <v>0.382349650319231</v>
      </c>
      <c r="G477" s="16">
        <v>0.37</v>
      </c>
      <c r="H477" s="16">
        <f>G477-G476</f>
        <v>0.6699999999999999</v>
      </c>
      <c r="I477" s="17">
        <v>-16.96</v>
      </c>
    </row>
    <row r="478" ht="22.35" customHeight="1">
      <c r="A478" s="12">
        <v>1980</v>
      </c>
      <c r="B478" s="13">
        <v>19.39913700107875</v>
      </c>
      <c r="C478" s="14">
        <v>19.5651745964316</v>
      </c>
      <c r="D478" s="15">
        <f>C478-19.05</f>
        <v>0.5151745964316028</v>
      </c>
      <c r="E478" s="15">
        <f>C478-C477</f>
        <v>0.345442966490765</v>
      </c>
      <c r="F478" s="16">
        <f>B478-B477</f>
        <v>0.2833526095443588</v>
      </c>
      <c r="G478" s="16">
        <v>0.73</v>
      </c>
      <c r="H478" s="16">
        <f>G478-G477</f>
        <v>0.36</v>
      </c>
      <c r="I478" s="17">
        <v>-37.63</v>
      </c>
    </row>
    <row r="479" ht="22.35" customHeight="1">
      <c r="A479" s="12">
        <v>1981</v>
      </c>
      <c r="B479" s="13">
        <v>19.25584209209209</v>
      </c>
      <c r="C479" s="14">
        <v>19.37314529220779</v>
      </c>
      <c r="D479" s="15">
        <f>C479-19.05</f>
        <v>0.3231452922077871</v>
      </c>
      <c r="E479" s="15">
        <f>C479-C478</f>
        <v>-0.1920293042238157</v>
      </c>
      <c r="F479" s="16">
        <f>B479-B478</f>
        <v>-0.1432949089866646</v>
      </c>
      <c r="G479" s="16">
        <v>0.27</v>
      </c>
      <c r="H479" s="16">
        <f>G479-G478</f>
        <v>-0.46</v>
      </c>
      <c r="I479" s="17">
        <v>65.72</v>
      </c>
    </row>
    <row r="480" ht="22.35" customHeight="1">
      <c r="A480" s="12">
        <v>1982</v>
      </c>
      <c r="B480" s="13">
        <v>19.13449541284404</v>
      </c>
      <c r="C480" s="14">
        <v>19.26172727272727</v>
      </c>
      <c r="D480" s="15">
        <f>C480-19.05</f>
        <v>0.2117272727272699</v>
      </c>
      <c r="E480" s="15">
        <f>C480-C479</f>
        <v>-0.1114180194805172</v>
      </c>
      <c r="F480" s="16">
        <f>B480-B479</f>
        <v>-0.1213466792480489</v>
      </c>
      <c r="G480" s="16">
        <v>-0.03</v>
      </c>
      <c r="H480" s="16">
        <f>G480-G479</f>
        <v>-0.3</v>
      </c>
      <c r="I480" s="18">
        <v>-53.65</v>
      </c>
    </row>
    <row r="481" ht="22.35" customHeight="1">
      <c r="A481" s="12">
        <v>1983</v>
      </c>
      <c r="B481" s="13">
        <v>19.33511592994163</v>
      </c>
      <c r="C481" s="14">
        <v>19.44588165438165</v>
      </c>
      <c r="D481" s="15">
        <f>C481-19.05</f>
        <v>0.3958816543816539</v>
      </c>
      <c r="E481" s="15">
        <f>C481-C480</f>
        <v>0.184154381654384</v>
      </c>
      <c r="F481" s="16">
        <f>B481-B480</f>
        <v>0.2006205170975868</v>
      </c>
      <c r="G481" s="16">
        <v>0.33</v>
      </c>
      <c r="H481" s="16">
        <f>G481-G480</f>
        <v>0.36</v>
      </c>
      <c r="I481" s="18">
        <v>29.73</v>
      </c>
    </row>
    <row r="482" ht="22.35" customHeight="1">
      <c r="A482" s="12">
        <v>1984</v>
      </c>
      <c r="B482" s="13">
        <v>18.60029481132075</v>
      </c>
      <c r="C482" s="14">
        <v>18.64233255451713</v>
      </c>
      <c r="D482" s="15">
        <f>C482-19.05</f>
        <v>-0.4076674454828684</v>
      </c>
      <c r="E482" s="15">
        <f>C482-C481</f>
        <v>-0.8035490998645223</v>
      </c>
      <c r="F482" s="16">
        <f>B482-B481</f>
        <v>-0.7348211186208715</v>
      </c>
      <c r="G482" s="16">
        <v>-0.39</v>
      </c>
      <c r="H482" s="16">
        <f>G482-G481</f>
        <v>-0.72</v>
      </c>
      <c r="I482" s="18">
        <v>88.84</v>
      </c>
    </row>
    <row r="483" ht="22.35" customHeight="1">
      <c r="A483" s="12">
        <v>1985</v>
      </c>
      <c r="B483" s="13">
        <v>19.00868270728752</v>
      </c>
      <c r="C483" s="14">
        <v>19.24681144781145</v>
      </c>
      <c r="D483" s="15">
        <f>C483-19.05</f>
        <v>0.1968114478114522</v>
      </c>
      <c r="E483" s="15">
        <f>C483-C482</f>
        <v>0.6044788932943206</v>
      </c>
      <c r="F483" s="16">
        <f>B483-B482</f>
        <v>0.4083878959667686</v>
      </c>
      <c r="G483" s="16">
        <v>0.21</v>
      </c>
      <c r="H483" s="16">
        <f>G483-G482</f>
        <v>0.6</v>
      </c>
      <c r="I483" s="18">
        <v>-64.58</v>
      </c>
    </row>
    <row r="484" ht="22.35" customHeight="1">
      <c r="A484" s="12">
        <v>1986</v>
      </c>
      <c r="B484" s="13">
        <v>18.64755069652619</v>
      </c>
      <c r="C484" s="14">
        <v>18.97851167639701</v>
      </c>
      <c r="D484" s="15">
        <f>C484-19.05</f>
        <v>-0.07148832360299551</v>
      </c>
      <c r="E484" s="15">
        <f>C484-C483</f>
        <v>-0.2682997714144477</v>
      </c>
      <c r="F484" s="16">
        <f>B484-B483</f>
        <v>-0.3611320107613345</v>
      </c>
      <c r="G484" s="16">
        <v>0.21</v>
      </c>
      <c r="H484" s="16">
        <f>G484-G483</f>
        <v>0</v>
      </c>
      <c r="I484" s="18">
        <v>-79.45</v>
      </c>
    </row>
    <row r="485" ht="22.35" customHeight="1">
      <c r="A485" s="12">
        <v>1987</v>
      </c>
      <c r="B485" s="13">
        <v>18.93403863432166</v>
      </c>
      <c r="C485" s="14">
        <v>19.12532407407408</v>
      </c>
      <c r="D485" s="15">
        <f>C485-19.05</f>
        <v>0.07532407407407504</v>
      </c>
      <c r="E485" s="15">
        <f>C485-C484</f>
        <v>0.1468123976770705</v>
      </c>
      <c r="F485" s="16">
        <f>B485-B484</f>
        <v>0.2864879377954672</v>
      </c>
      <c r="G485" s="16">
        <v>0.17</v>
      </c>
      <c r="H485" s="16">
        <f>G485-G484</f>
        <v>-0.03999999999999998</v>
      </c>
      <c r="I485" s="17">
        <v>-12.6</v>
      </c>
    </row>
    <row r="486" ht="22.35" customHeight="1">
      <c r="A486" s="12">
        <v>1988</v>
      </c>
      <c r="B486" s="13">
        <v>19.68281652187902</v>
      </c>
      <c r="C486" s="14">
        <v>19.81768018018018</v>
      </c>
      <c r="D486" s="15">
        <f>C486-19.05</f>
        <v>0.7676801801801751</v>
      </c>
      <c r="E486" s="15">
        <f>C486-C485</f>
        <v>0.6923561061061001</v>
      </c>
      <c r="F486" s="16">
        <f>B486-B485</f>
        <v>0.7487778875573632</v>
      </c>
      <c r="G486" s="16">
        <v>0.73</v>
      </c>
      <c r="H486" s="16">
        <f>G486-G485</f>
        <v>0.5599999999999999</v>
      </c>
      <c r="I486" s="17">
        <v>-7.85</v>
      </c>
    </row>
    <row r="487" ht="22.35" customHeight="1">
      <c r="A487" s="12">
        <v>1989</v>
      </c>
      <c r="B487" s="13">
        <v>19.00839449541284</v>
      </c>
      <c r="C487" s="14">
        <v>19.13166430358632</v>
      </c>
      <c r="D487" s="15">
        <f>C487-19.05</f>
        <v>0.08166430358631871</v>
      </c>
      <c r="E487" s="15">
        <f>C487-C486</f>
        <v>-0.6860158765938564</v>
      </c>
      <c r="F487" s="16">
        <f>B487-B486</f>
        <v>-0.674422026466182</v>
      </c>
      <c r="G487" s="16">
        <v>-0.03</v>
      </c>
      <c r="H487" s="16">
        <f>G487-G486</f>
        <v>-0.76</v>
      </c>
      <c r="I487" s="18">
        <v>12.5</v>
      </c>
    </row>
    <row r="488" ht="22.35" customHeight="1">
      <c r="A488" s="12">
        <v>1990</v>
      </c>
      <c r="B488" s="13">
        <v>19.16512260996313</v>
      </c>
      <c r="C488" s="14">
        <v>19.33525506638714</v>
      </c>
      <c r="D488" s="15">
        <f>C488-19.05</f>
        <v>0.2852550663871369</v>
      </c>
      <c r="E488" s="15">
        <f>C488-C487</f>
        <v>0.2035907628008182</v>
      </c>
      <c r="F488" s="16">
        <f>B488-B487</f>
        <v>0.1567281145502974</v>
      </c>
      <c r="G488" s="16">
        <v>0.47</v>
      </c>
      <c r="H488" s="16">
        <f>G488-G487</f>
        <v>0.5</v>
      </c>
      <c r="I488" s="18">
        <v>-49.64</v>
      </c>
    </row>
    <row r="489" ht="22.35" customHeight="1">
      <c r="A489" s="12">
        <v>1991</v>
      </c>
      <c r="B489" s="13">
        <v>19.34225456572065</v>
      </c>
      <c r="C489" s="14">
        <v>19.51046123226028</v>
      </c>
      <c r="D489" s="15">
        <f>C489-19.05</f>
        <v>0.4604612322602826</v>
      </c>
      <c r="E489" s="15">
        <f>C489-C488</f>
        <v>0.1752061658731456</v>
      </c>
      <c r="F489" s="16">
        <f>B489-B488</f>
        <v>0.1771319557575133</v>
      </c>
      <c r="G489" s="16">
        <v>0.59</v>
      </c>
      <c r="H489" s="16">
        <f>G489-G488</f>
        <v>0.12</v>
      </c>
      <c r="I489" s="18">
        <v>-1.13</v>
      </c>
    </row>
    <row r="490" ht="22.35" customHeight="1">
      <c r="A490" s="12">
        <v>1992</v>
      </c>
      <c r="B490" s="13">
        <v>18.90638549099558</v>
      </c>
      <c r="C490" s="14">
        <v>19.0164953271028</v>
      </c>
      <c r="D490" s="15">
        <f>C490-19.05</f>
        <v>-0.03350467289719816</v>
      </c>
      <c r="E490" s="15">
        <f>C490-C489</f>
        <v>-0.4939659051574807</v>
      </c>
      <c r="F490" s="16">
        <f>B490-B489</f>
        <v>-0.4358690747250726</v>
      </c>
      <c r="G490" s="16">
        <v>0.12</v>
      </c>
      <c r="H490" s="16">
        <f>G490-G489</f>
        <v>-0.47</v>
      </c>
      <c r="I490" s="18">
        <v>-11.3</v>
      </c>
    </row>
    <row r="491" ht="22.35" customHeight="1">
      <c r="A491" s="12">
        <v>1993</v>
      </c>
      <c r="B491" s="13">
        <v>19.20171296296297</v>
      </c>
      <c r="C491" s="14">
        <v>19.31149749791492</v>
      </c>
      <c r="D491" s="15">
        <f>C491-19.05</f>
        <v>0.2614974979149238</v>
      </c>
      <c r="E491" s="15">
        <f>C491-C490</f>
        <v>0.295002170812122</v>
      </c>
      <c r="F491" s="16">
        <f>B491-B490</f>
        <v>0.29532747196739</v>
      </c>
      <c r="G491" s="16">
        <v>0.3</v>
      </c>
      <c r="H491" s="16">
        <f>G491-G490</f>
        <v>0.18</v>
      </c>
      <c r="I491" s="18">
        <v>21.19</v>
      </c>
    </row>
    <row r="492" ht="22.35" customHeight="1">
      <c r="A492" s="12">
        <v>1994</v>
      </c>
      <c r="B492" s="13">
        <v>19.18771937124365</v>
      </c>
      <c r="C492" s="14">
        <v>19.32685776487664</v>
      </c>
      <c r="D492" s="15">
        <f>C492-19.05</f>
        <v>0.2768577648766346</v>
      </c>
      <c r="E492" s="15">
        <f>C492-C491</f>
        <v>0.01536026696171078</v>
      </c>
      <c r="F492" s="16">
        <f>B492-B491</f>
        <v>-0.01399359171931991</v>
      </c>
      <c r="G492" s="16">
        <v>0.18</v>
      </c>
      <c r="H492" s="16">
        <f>G492-G491</f>
        <v>-0.12</v>
      </c>
      <c r="I492" s="18">
        <v>-126.62</v>
      </c>
    </row>
    <row r="493" ht="22.35" customHeight="1">
      <c r="A493" s="12">
        <v>1995</v>
      </c>
      <c r="B493" s="13">
        <v>19.12635241811088</v>
      </c>
      <c r="C493" s="14">
        <v>19.21996944644141</v>
      </c>
      <c r="D493" s="15">
        <f>C493-19.05</f>
        <v>0.1699694464414101</v>
      </c>
      <c r="E493" s="15">
        <f>C493-C492</f>
        <v>-0.1068883184352245</v>
      </c>
      <c r="F493" s="16">
        <f>B493-B492</f>
        <v>-0.06136695313276164</v>
      </c>
      <c r="G493" s="16">
        <v>0.16</v>
      </c>
      <c r="H493" s="16">
        <f>G493-G492</f>
        <v>-0.01999999999999999</v>
      </c>
      <c r="I493" s="18">
        <v>55.72</v>
      </c>
    </row>
    <row r="494" ht="22.35" customHeight="1">
      <c r="A494" s="12">
        <v>1996</v>
      </c>
      <c r="B494" s="13">
        <v>19.29622504121634</v>
      </c>
      <c r="C494" s="14">
        <v>19.32645873786408</v>
      </c>
      <c r="D494" s="15">
        <f>C494-19.05</f>
        <v>0.2764587378640755</v>
      </c>
      <c r="E494" s="15">
        <f>C494-C493</f>
        <v>0.1064892914226654</v>
      </c>
      <c r="F494" s="16">
        <f>B494-B493</f>
        <v>0.169872623105455</v>
      </c>
      <c r="G494" s="16">
        <v>0.59</v>
      </c>
      <c r="H494" s="16">
        <f>G494-G493</f>
        <v>0.4299999999999999</v>
      </c>
      <c r="I494" s="18">
        <v>-4.02</v>
      </c>
    </row>
    <row r="495" ht="22.35" customHeight="1">
      <c r="A495" s="12">
        <v>1997</v>
      </c>
      <c r="B495" s="13">
        <v>19.17203721169511</v>
      </c>
      <c r="C495" s="14">
        <v>18.99221232948037</v>
      </c>
      <c r="D495" s="15">
        <f>C495-19.05</f>
        <v>-0.05778767051962674</v>
      </c>
      <c r="E495" s="15">
        <f>C495-C494</f>
        <v>-0.3342464083837022</v>
      </c>
      <c r="F495" s="16">
        <f>B495-B494</f>
        <v>-0.1241878295212295</v>
      </c>
      <c r="G495" s="16">
        <v>0.3</v>
      </c>
      <c r="H495" s="16">
        <f>G495-G494</f>
        <v>-0.29</v>
      </c>
      <c r="I495" s="18">
        <v>46.15</v>
      </c>
    </row>
    <row r="496" ht="22.35" customHeight="1">
      <c r="A496" s="12">
        <v>1998</v>
      </c>
      <c r="B496" s="13">
        <v>19.49834905660378</v>
      </c>
      <c r="C496" s="14">
        <v>19.53641896938014</v>
      </c>
      <c r="D496" s="15">
        <f>C496-19.05</f>
        <v>0.4864189693801357</v>
      </c>
      <c r="E496" s="15">
        <f>C496-C495</f>
        <v>0.5442066398997625</v>
      </c>
      <c r="F496" s="16">
        <f>B496-B495</f>
        <v>0.3263118449086662</v>
      </c>
      <c r="G496" s="16">
        <v>0.96</v>
      </c>
      <c r="H496" s="16">
        <f>G496-G495</f>
        <v>0.6599999999999999</v>
      </c>
      <c r="I496" s="18">
        <v>84.67</v>
      </c>
    </row>
    <row r="497" ht="22.35" customHeight="1">
      <c r="A497" s="12">
        <v>1999</v>
      </c>
      <c r="B497" s="13">
        <v>19.29422404184172</v>
      </c>
      <c r="C497" s="14">
        <v>19.29257142857143</v>
      </c>
      <c r="D497" s="15">
        <f>C497-19.05</f>
        <v>0.2425714285714307</v>
      </c>
      <c r="E497" s="15">
        <f>C497-C496</f>
        <v>-0.2438475408087051</v>
      </c>
      <c r="F497" s="16">
        <f>B497-B496</f>
        <v>-0.2041250147620524</v>
      </c>
      <c r="G497" s="16">
        <v>0.31</v>
      </c>
      <c r="H497" s="16">
        <f>G497-G496</f>
        <v>-0.6499999999999999</v>
      </c>
      <c r="I497" s="18">
        <v>113.08</v>
      </c>
    </row>
    <row r="498" ht="22.35" customHeight="1">
      <c r="A498" s="12">
        <v>2000</v>
      </c>
      <c r="B498" s="13">
        <v>19.16132402001668</v>
      </c>
      <c r="C498" s="14">
        <v>19.19495454545454</v>
      </c>
      <c r="D498" s="15">
        <f>C498-19.05</f>
        <v>0.1449545454545387</v>
      </c>
      <c r="E498" s="15">
        <f>C498-C497</f>
        <v>-0.09761688311689198</v>
      </c>
      <c r="F498" s="16">
        <f>B498-B497</f>
        <v>-0.1329000218250442</v>
      </c>
      <c r="G498" s="16">
        <v>-0.04</v>
      </c>
      <c r="H498" s="16">
        <f>G498-G497</f>
        <v>-0.35</v>
      </c>
      <c r="I498" s="17">
        <v>233.11</v>
      </c>
    </row>
    <row r="499" ht="22.35" customHeight="1">
      <c r="A499" s="12">
        <v>2001</v>
      </c>
      <c r="B499" s="13">
        <v>19.25152416052416</v>
      </c>
      <c r="C499" s="14">
        <v>19.12887114918657</v>
      </c>
      <c r="D499" s="15">
        <f>C499-19.05</f>
        <v>0.0788711491865719</v>
      </c>
      <c r="E499" s="15">
        <f>C499-C498</f>
        <v>-0.06608339626796678</v>
      </c>
      <c r="F499" s="16">
        <f>B499-B498</f>
        <v>0.0902001405074806</v>
      </c>
      <c r="G499" s="16">
        <v>0.04</v>
      </c>
      <c r="H499" s="16">
        <f>G499-G498</f>
        <v>0.08</v>
      </c>
      <c r="I499" s="17">
        <v>84.89</v>
      </c>
    </row>
    <row r="500" ht="22.35" customHeight="1">
      <c r="A500" s="12">
        <v>2002</v>
      </c>
      <c r="B500" s="13">
        <v>19.61151376146788</v>
      </c>
      <c r="C500" s="14">
        <v>19.66211711711711</v>
      </c>
      <c r="D500" s="15">
        <f>C500-19.05</f>
        <v>0.612117117117112</v>
      </c>
      <c r="E500" s="15">
        <f>C500-C499</f>
        <v>0.5332459679305401</v>
      </c>
      <c r="F500" s="16">
        <f>B500-B499</f>
        <v>0.3599896009437202</v>
      </c>
      <c r="G500" s="16">
        <v>0.71</v>
      </c>
      <c r="H500" s="16">
        <f>G500-G499</f>
        <v>0.6699999999999999</v>
      </c>
      <c r="I500" s="18">
        <v>-133.95</v>
      </c>
    </row>
    <row r="501" ht="22.35" customHeight="1">
      <c r="A501" s="12">
        <v>2003</v>
      </c>
      <c r="B501" s="13">
        <v>19.46450631706473</v>
      </c>
      <c r="C501" s="14">
        <v>19.58571710102961</v>
      </c>
      <c r="D501" s="15">
        <f>C501-19.05</f>
        <v>0.5357171010296078</v>
      </c>
      <c r="E501" s="15">
        <f>C501-C500</f>
        <v>-0.07640001608750424</v>
      </c>
      <c r="F501" s="16">
        <f>B501-B500</f>
        <v>-0.1470074444031475</v>
      </c>
      <c r="G501" s="16">
        <v>0.6899999999999999</v>
      </c>
      <c r="H501" s="16">
        <f>G501-G500</f>
        <v>-0.02000000000000002</v>
      </c>
      <c r="I501" s="18">
        <v>7.39</v>
      </c>
    </row>
    <row r="502" ht="22.35" customHeight="1">
      <c r="A502" s="12">
        <v>2004</v>
      </c>
      <c r="B502" s="13">
        <v>19.46897321428571</v>
      </c>
      <c r="C502" s="14">
        <v>19.4859375</v>
      </c>
      <c r="D502" s="15">
        <f>C502-19.05</f>
        <v>0.4359374999999943</v>
      </c>
      <c r="E502" s="15">
        <f>C502-C501</f>
        <v>-0.09977960102961347</v>
      </c>
      <c r="F502" s="16">
        <f>B502-B501</f>
        <v>0.004466897220979149</v>
      </c>
      <c r="G502" s="16">
        <v>0.53</v>
      </c>
      <c r="H502" s="16">
        <f>G502-G501</f>
        <v>-0.1599999999999999</v>
      </c>
      <c r="I502" s="18">
        <v>32.1</v>
      </c>
    </row>
    <row r="503" ht="22.35" customHeight="1">
      <c r="A503" s="12">
        <v>2005</v>
      </c>
      <c r="B503" s="13">
        <v>19.81048157248157</v>
      </c>
      <c r="C503" s="14">
        <v>19.89105077039656</v>
      </c>
      <c r="D503" s="15">
        <f>C503-19.05</f>
        <v>0.8410507703965635</v>
      </c>
      <c r="E503" s="15">
        <f>C503-C502</f>
        <v>0.4051132703965692</v>
      </c>
      <c r="F503" s="16">
        <f>B503-B502</f>
        <v>0.3415083581958562</v>
      </c>
      <c r="G503" s="16">
        <v>1.15</v>
      </c>
      <c r="H503" s="16">
        <f>G503-G502</f>
        <v>0.6199999999999999</v>
      </c>
      <c r="I503" s="17">
        <v>-68.20999999999999</v>
      </c>
    </row>
    <row r="504" ht="22.35" customHeight="1">
      <c r="A504" s="12">
        <v>2006</v>
      </c>
      <c r="B504" s="13">
        <v>19.41849999999999</v>
      </c>
      <c r="C504" s="14">
        <v>19.39807127081209</v>
      </c>
      <c r="D504" s="15">
        <f>C504-19.05</f>
        <v>0.3480712708120919</v>
      </c>
      <c r="E504" s="15">
        <f>C504-C503</f>
        <v>-0.4929794995844716</v>
      </c>
      <c r="F504" s="16">
        <f>B504-B503</f>
        <v>-0.3919815724815727</v>
      </c>
      <c r="G504" s="16">
        <v>0.5</v>
      </c>
      <c r="H504" s="16">
        <f>G504-G503</f>
        <v>-0.6499999999999999</v>
      </c>
      <c r="I504" s="17">
        <v>23.65</v>
      </c>
    </row>
    <row r="505" ht="22.35" customHeight="1">
      <c r="A505" s="12">
        <v>2007</v>
      </c>
      <c r="B505" s="13">
        <v>19.85066835016835</v>
      </c>
      <c r="C505" s="14">
        <v>19.83454545454545</v>
      </c>
      <c r="D505" s="15">
        <f>C505-19.05</f>
        <v>0.7845454545454515</v>
      </c>
      <c r="E505" s="15">
        <f>C505-C504</f>
        <v>0.4364741837333597</v>
      </c>
      <c r="F505" s="16">
        <f>B505-B504</f>
        <v>0.4321683501683538</v>
      </c>
      <c r="G505" s="16">
        <v>0.75</v>
      </c>
      <c r="H505" s="16">
        <f>G505-G504</f>
        <v>0.25</v>
      </c>
      <c r="I505" s="17">
        <v>41.2</v>
      </c>
    </row>
    <row r="506" ht="22.35" customHeight="1">
      <c r="A506" s="12">
        <v>2008</v>
      </c>
      <c r="B506" s="13">
        <v>19.27990825688073</v>
      </c>
      <c r="C506" s="14">
        <v>19.29968181818182</v>
      </c>
      <c r="D506" s="15">
        <f>C506-19.05</f>
        <v>0.2496818181818163</v>
      </c>
      <c r="E506" s="15">
        <f>C506-C505</f>
        <v>-0.5348636363636352</v>
      </c>
      <c r="F506" s="16">
        <f>B506-B505</f>
        <v>-0.570760093287614</v>
      </c>
      <c r="G506" s="16">
        <v>0.45</v>
      </c>
      <c r="H506" s="16">
        <f>G506-G505</f>
        <v>-0.3</v>
      </c>
      <c r="I506" s="17">
        <v>13.5</v>
      </c>
    </row>
    <row r="507" ht="22.35" customHeight="1">
      <c r="A507" s="12">
        <v>2009</v>
      </c>
      <c r="B507" s="13">
        <v>19.83127272727273</v>
      </c>
      <c r="C507" s="14">
        <v>19.87737712975098</v>
      </c>
      <c r="D507" s="15">
        <f>C507-19.05</f>
        <v>0.8273771297509818</v>
      </c>
      <c r="E507" s="15">
        <f>C507-C506</f>
        <v>0.5776953115691654</v>
      </c>
      <c r="F507" s="16">
        <f>B507-B506</f>
        <v>0.5513644703919951</v>
      </c>
      <c r="G507" s="16">
        <v>0.92</v>
      </c>
      <c r="H507" s="16">
        <f>G507-G506</f>
        <v>0.47</v>
      </c>
      <c r="I507" s="17">
        <v>-4.38</v>
      </c>
    </row>
    <row r="508" ht="22.35" customHeight="1">
      <c r="A508" s="12">
        <v>2010</v>
      </c>
      <c r="B508" s="13">
        <v>19.36142036531945</v>
      </c>
      <c r="C508" s="14">
        <v>19.37536911911912</v>
      </c>
      <c r="D508" s="15">
        <f>C508-19.05</f>
        <v>0.3253691191191201</v>
      </c>
      <c r="E508" s="15">
        <f>C508-C507</f>
        <v>-0.5020080106318616</v>
      </c>
      <c r="F508" s="16">
        <f>B508-B507</f>
        <v>-0.4698523619532793</v>
      </c>
      <c r="G508" s="16">
        <v>0.33</v>
      </c>
      <c r="H508" s="16">
        <f>G508-G507</f>
        <v>-0.5900000000000001</v>
      </c>
      <c r="I508" s="17">
        <v>238.17</v>
      </c>
    </row>
    <row r="509" ht="22.35" customHeight="1">
      <c r="A509" s="12">
        <v>2011</v>
      </c>
      <c r="B509" s="13">
        <v>19.15963388493526</v>
      </c>
      <c r="C509" s="14">
        <v>19.17775705383417</v>
      </c>
      <c r="D509" s="15">
        <f>C509-19.05</f>
        <v>0.1277570538341664</v>
      </c>
      <c r="E509" s="15">
        <f>C509-C508</f>
        <v>-0.1976120652849538</v>
      </c>
      <c r="F509" s="16">
        <f>B509-B508</f>
        <v>-0.2017864803841931</v>
      </c>
      <c r="G509" s="16">
        <v>0</v>
      </c>
      <c r="H509" s="16">
        <f>G509-G508</f>
        <v>-0.33</v>
      </c>
      <c r="I509" s="17">
        <v>242.54</v>
      </c>
    </row>
    <row r="510" ht="22.35" customHeight="1">
      <c r="A510" s="12">
        <v>2012</v>
      </c>
      <c r="B510" s="13">
        <v>19.42870183486239</v>
      </c>
      <c r="C510" s="14">
        <v>19.46960080363382</v>
      </c>
      <c r="D510" s="15">
        <f>C510-19.05</f>
        <v>0.4196008036338235</v>
      </c>
      <c r="E510" s="15">
        <f>C510-C509</f>
        <v>0.2918437497996571</v>
      </c>
      <c r="F510" s="16">
        <f>B510-B509</f>
        <v>0.2690679499271305</v>
      </c>
      <c r="G510" s="16">
        <v>0.24</v>
      </c>
      <c r="H510" s="16">
        <f>G510-G509</f>
        <v>0.24</v>
      </c>
      <c r="I510" s="17">
        <v>13.85</v>
      </c>
    </row>
    <row r="511" ht="22.35" customHeight="1">
      <c r="A511" s="12">
        <v>2013</v>
      </c>
      <c r="B511" s="13">
        <v>20.16250841750842</v>
      </c>
      <c r="C511" s="14">
        <v>20.14098373644704</v>
      </c>
      <c r="D511" s="15">
        <f>C511-19.05</f>
        <v>1.090983736447036</v>
      </c>
      <c r="E511" s="15">
        <f>C511-C510</f>
        <v>0.6713829328132128</v>
      </c>
      <c r="F511" s="16">
        <f>B511-B510</f>
        <v>0.7338065826460323</v>
      </c>
      <c r="G511" s="16">
        <v>1.33</v>
      </c>
      <c r="H511" s="16">
        <f>G511-G510</f>
        <v>1.09</v>
      </c>
      <c r="I511" s="17">
        <v>-34.9</v>
      </c>
    </row>
    <row r="512" ht="22.35" customHeight="1">
      <c r="A512" s="12">
        <v>2014</v>
      </c>
      <c r="B512" s="13">
        <v>20.04421375921376</v>
      </c>
      <c r="C512" s="14">
        <v>20.08459459459459</v>
      </c>
      <c r="D512" s="15">
        <f>C512-19.05</f>
        <v>1.034594594594594</v>
      </c>
      <c r="E512" s="15">
        <f>C512-C511</f>
        <v>-0.05638914185244204</v>
      </c>
      <c r="F512" s="16">
        <f>B512-B511</f>
        <v>-0.118294658294662</v>
      </c>
      <c r="G512" s="16">
        <v>1.04</v>
      </c>
      <c r="H512" s="16">
        <f>G512-G511</f>
        <v>-0.29</v>
      </c>
      <c r="I512" s="17">
        <v>17.64</v>
      </c>
    </row>
    <row r="513" ht="22.35" customHeight="1">
      <c r="A513" s="12">
        <v>2015</v>
      </c>
      <c r="B513" s="13">
        <v>19.86687469287469</v>
      </c>
      <c r="C513" s="14">
        <v>19.86769287469288</v>
      </c>
      <c r="D513" s="15">
        <f>C513-19.05</f>
        <v>0.8176928746928773</v>
      </c>
      <c r="E513" s="15">
        <f>C513-C512</f>
        <v>-0.2169017199017169</v>
      </c>
      <c r="F513" s="16">
        <f>B513-B512</f>
        <v>-0.1773390663390657</v>
      </c>
      <c r="G513" s="16">
        <v>0.95</v>
      </c>
      <c r="H513" s="16">
        <f>G513-G512</f>
        <v>-0.09000000000000008</v>
      </c>
      <c r="I513" s="17">
        <v>-18.9</v>
      </c>
    </row>
    <row r="514" ht="22.35" customHeight="1">
      <c r="A514" s="12">
        <v>2016</v>
      </c>
      <c r="B514" s="13">
        <v>19.94532295688545</v>
      </c>
      <c r="C514" s="14">
        <v>19.96848214285714</v>
      </c>
      <c r="D514" s="15">
        <f>C514-19.05</f>
        <v>0.9184821428571404</v>
      </c>
      <c r="E514" s="15">
        <f>C514-C513</f>
        <v>0.100789268164263</v>
      </c>
      <c r="F514" s="16">
        <f>B514-B513</f>
        <v>0.07844826401075977</v>
      </c>
      <c r="G514" s="16">
        <v>1</v>
      </c>
      <c r="H514" s="16">
        <f>G514-G513</f>
        <v>0.05000000000000004</v>
      </c>
      <c r="I514" s="17">
        <v>87.03</v>
      </c>
    </row>
    <row r="515" ht="22.35" customHeight="1">
      <c r="A515" s="12">
        <v>2017</v>
      </c>
      <c r="B515" s="13">
        <v>19.95210539979232</v>
      </c>
      <c r="C515" s="14">
        <v>19.95238577362409</v>
      </c>
      <c r="D515" s="15">
        <f>C515-19.05</f>
        <v>0.9023857736240934</v>
      </c>
      <c r="E515" s="15">
        <f>C515-C514</f>
        <v>-0.01609636923304691</v>
      </c>
      <c r="F515" s="16">
        <f>B515-B514</f>
        <v>0.006782442906864361</v>
      </c>
      <c r="G515" s="16">
        <v>1.09</v>
      </c>
      <c r="H515" s="16">
        <f>G515-G514</f>
        <v>0.09000000000000008</v>
      </c>
      <c r="I515" s="17">
        <v>37.92</v>
      </c>
    </row>
    <row r="516" ht="22.35" customHeight="1">
      <c r="A516" s="12">
        <v>2018</v>
      </c>
      <c r="B516" s="13">
        <v>20.05401785714286</v>
      </c>
      <c r="C516" s="19">
        <v>20.05401785714286</v>
      </c>
      <c r="D516" s="15">
        <f>C516-19.05</f>
        <v>1.004017857142859</v>
      </c>
      <c r="E516" s="15">
        <f>C516-C515</f>
        <v>0.1016320835187656</v>
      </c>
      <c r="F516" s="16">
        <f>B516-B515</f>
        <v>0.1019124573505437</v>
      </c>
      <c r="G516" s="16">
        <v>1.14</v>
      </c>
      <c r="H516" s="16">
        <f>G516-G515</f>
        <v>0.04999999999999982</v>
      </c>
      <c r="I516" s="17">
        <v>-51.04</v>
      </c>
    </row>
    <row r="517" ht="22.15" customHeight="1">
      <c r="A517" s="75">
        <v>2019</v>
      </c>
      <c r="B517" s="76">
        <v>20.16473905723905</v>
      </c>
      <c r="C517" s="77">
        <v>20.16473905723905</v>
      </c>
      <c r="D517" s="78">
        <f>C517-19.05</f>
        <v>1.114739057239049</v>
      </c>
      <c r="E517" s="78">
        <f>C517-C516</f>
        <v>0.1107212000961901</v>
      </c>
      <c r="F517" s="57">
        <f>B517-B516</f>
        <v>0.1107212000961901</v>
      </c>
      <c r="G517" s="57">
        <v>1.52</v>
      </c>
      <c r="H517" s="57">
        <f>G517-G516</f>
        <v>0.3800000000000001</v>
      </c>
      <c r="I517" s="20">
        <v>-187.56</v>
      </c>
    </row>
    <row r="518" ht="8" customHeight="1">
      <c r="A518" s="79"/>
      <c r="B518" s="80"/>
      <c r="C518" s="81"/>
      <c r="D518" s="45"/>
      <c r="E518" s="45"/>
      <c r="F518" s="45"/>
      <c r="G518" s="45"/>
      <c r="H518" s="45"/>
      <c r="I518" s="27"/>
    </row>
    <row r="519" ht="32.15" customHeight="1">
      <c r="A519" t="s" s="47">
        <v>9</v>
      </c>
      <c r="B519" s="82"/>
      <c r="C519" s="83"/>
      <c r="D519" s="84"/>
      <c r="E519" s="50"/>
      <c r="F519" s="50"/>
      <c r="G519" s="50"/>
      <c r="H519" s="51"/>
      <c r="I519" s="27"/>
    </row>
    <row r="520" ht="22.35" customHeight="1">
      <c r="A520" t="s" s="34">
        <v>2</v>
      </c>
      <c r="B520" t="s" s="35">
        <v>45</v>
      </c>
      <c r="C520" s="32"/>
      <c r="D520" s="36"/>
      <c r="E520" s="32"/>
      <c r="F520" s="32"/>
      <c r="G520" s="32"/>
      <c r="H520" s="33"/>
      <c r="I520" s="27"/>
    </row>
    <row r="521" ht="22.15" customHeight="1">
      <c r="A521" t="s" s="37">
        <v>11</v>
      </c>
      <c r="B521" t="s" s="38">
        <v>27</v>
      </c>
      <c r="C521" s="39"/>
      <c r="D521" s="40"/>
      <c r="E521" s="39"/>
      <c r="F521" s="39"/>
      <c r="G521" s="39"/>
      <c r="H521" s="41"/>
      <c r="I521" s="27"/>
    </row>
    <row r="522" ht="8" customHeight="1">
      <c r="A522" s="42"/>
      <c r="B522" s="43"/>
      <c r="C522" s="43"/>
      <c r="D522" s="44"/>
      <c r="E522" s="45"/>
      <c r="F522" s="45"/>
      <c r="G522" s="45"/>
      <c r="H522" s="45"/>
      <c r="I522" s="46"/>
    </row>
    <row r="523" ht="32.15" customHeight="1">
      <c r="A523" t="s" s="47">
        <v>13</v>
      </c>
      <c r="B523" t="s" s="48">
        <v>14</v>
      </c>
      <c r="C523" t="s" s="49">
        <v>15</v>
      </c>
      <c r="D523" t="s" s="49">
        <v>16</v>
      </c>
      <c r="E523" s="50"/>
      <c r="F523" s="50"/>
      <c r="G523" s="50"/>
      <c r="H523" s="51"/>
      <c r="I523" s="52"/>
    </row>
    <row r="524" ht="22.35" customHeight="1">
      <c r="A524" t="s" s="34">
        <v>2</v>
      </c>
      <c r="B524" s="53">
        <v>19.13</v>
      </c>
      <c r="C524" s="15">
        <v>19.83</v>
      </c>
      <c r="D524" s="54">
        <f>C524-B524</f>
        <v>0.6999999999999993</v>
      </c>
      <c r="E524" s="32"/>
      <c r="F524" s="32"/>
      <c r="G524" s="32"/>
      <c r="H524" s="33"/>
      <c r="I524" s="55"/>
    </row>
    <row r="525" ht="22.15" customHeight="1">
      <c r="A525" t="s" s="37">
        <v>11</v>
      </c>
      <c r="B525" s="56">
        <v>18.98</v>
      </c>
      <c r="C525" s="57">
        <v>19.81</v>
      </c>
      <c r="D525" s="58">
        <f>C525-B525</f>
        <v>0.8299999999999983</v>
      </c>
      <c r="E525" s="59"/>
      <c r="F525" s="59"/>
      <c r="G525" s="59"/>
      <c r="H525" s="41"/>
      <c r="I525" s="55"/>
    </row>
    <row r="526" ht="8" customHeight="1">
      <c r="A526" s="60"/>
      <c r="B526" s="61"/>
      <c r="C526" s="61"/>
      <c r="D526" s="62"/>
      <c r="E526" s="63"/>
      <c r="F526" s="63"/>
      <c r="G526" s="63"/>
      <c r="H526" s="63"/>
      <c r="I526" s="55"/>
    </row>
    <row r="527" ht="32.15" customHeight="1">
      <c r="A527" t="s" s="47">
        <v>17</v>
      </c>
      <c r="B527" t="s" s="48">
        <v>18</v>
      </c>
      <c r="C527" t="s" s="49">
        <v>19</v>
      </c>
      <c r="D527" t="s" s="49">
        <v>16</v>
      </c>
      <c r="E527" s="64"/>
      <c r="F527" s="64"/>
      <c r="G527" s="64"/>
      <c r="H527" s="65"/>
      <c r="I527" s="55"/>
    </row>
    <row r="528" ht="22.35" customHeight="1">
      <c r="A528" t="s" s="34">
        <v>2</v>
      </c>
      <c r="B528" s="53">
        <v>19.2</v>
      </c>
      <c r="C528" s="15">
        <v>19.66</v>
      </c>
      <c r="D528" s="54">
        <f>C528-B528</f>
        <v>0.4600000000000009</v>
      </c>
      <c r="E528" s="66"/>
      <c r="F528" s="66"/>
      <c r="G528" s="66"/>
      <c r="H528" s="67"/>
      <c r="I528" s="55"/>
    </row>
    <row r="529" ht="22.15" customHeight="1">
      <c r="A529" t="s" s="37">
        <v>11</v>
      </c>
      <c r="B529" s="56">
        <v>19.07</v>
      </c>
      <c r="C529" s="57">
        <v>19.64</v>
      </c>
      <c r="D529" s="58">
        <f>C529-B529</f>
        <v>0.5700000000000003</v>
      </c>
      <c r="E529" s="68"/>
      <c r="F529" s="68"/>
      <c r="G529" s="68"/>
      <c r="H529" s="69"/>
      <c r="I529" s="55"/>
    </row>
    <row r="530" ht="20" customHeight="1">
      <c r="A530" s="60"/>
      <c r="B530" s="61"/>
      <c r="C530" s="61"/>
      <c r="D530" s="62"/>
      <c r="E530" s="63"/>
      <c r="F530" s="63"/>
      <c r="G530" s="63"/>
      <c r="H530" s="63"/>
      <c r="I530" s="55"/>
    </row>
    <row r="531" ht="20" customHeight="1">
      <c r="A531" s="60"/>
      <c r="B531" s="61"/>
      <c r="C531" s="61"/>
      <c r="D531" s="62"/>
      <c r="E531" s="63"/>
      <c r="F531" s="63"/>
      <c r="G531" s="63"/>
      <c r="H531" s="63"/>
      <c r="I531" s="55"/>
    </row>
    <row r="532" ht="48" customHeight="1">
      <c r="A532" t="s" s="70">
        <v>46</v>
      </c>
      <c r="B532" t="s" s="71">
        <v>1</v>
      </c>
      <c r="C532" t="s" s="72">
        <v>2</v>
      </c>
      <c r="D532" t="s" s="72">
        <v>47</v>
      </c>
      <c r="E532" t="s" s="72">
        <v>4</v>
      </c>
      <c r="F532" t="s" s="73">
        <v>5</v>
      </c>
      <c r="G532" t="s" s="73">
        <v>48</v>
      </c>
      <c r="H532" t="s" s="73">
        <v>7</v>
      </c>
      <c r="I532" t="s" s="74">
        <v>8</v>
      </c>
    </row>
    <row r="533" ht="23.15" customHeight="1">
      <c r="A533" s="6">
        <v>1910</v>
      </c>
      <c r="B533" s="7">
        <v>24.55461538461539</v>
      </c>
      <c r="C533" s="8">
        <v>24.71173076923077</v>
      </c>
      <c r="D533" s="9">
        <f>C533-24.94</f>
        <v>-0.2282692307692322</v>
      </c>
      <c r="E533" s="9"/>
      <c r="F533" s="10"/>
      <c r="G533" s="10">
        <v>-0.71</v>
      </c>
      <c r="H533" s="10"/>
      <c r="I533" s="11">
        <v>74.5</v>
      </c>
    </row>
    <row r="534" ht="22.35" customHeight="1">
      <c r="A534" s="12">
        <v>1911</v>
      </c>
      <c r="B534" s="13">
        <v>24.4553846153846</v>
      </c>
      <c r="C534" s="14">
        <v>24.63230769230769</v>
      </c>
      <c r="D534" s="15">
        <f>C534-24.94</f>
        <v>-0.3076923076923102</v>
      </c>
      <c r="E534" s="15">
        <f>C534-C533</f>
        <v>-0.07942307692307793</v>
      </c>
      <c r="F534" s="16">
        <f>B534-B533</f>
        <v>-0.09923076923078611</v>
      </c>
      <c r="G534" s="16">
        <v>-0.51</v>
      </c>
      <c r="H534" s="16">
        <f>G534-G533</f>
        <v>0.2</v>
      </c>
      <c r="I534" s="17">
        <v>-40.88</v>
      </c>
    </row>
    <row r="535" ht="22.35" customHeight="1">
      <c r="A535" s="12">
        <v>1912</v>
      </c>
      <c r="B535" s="13">
        <v>25.23843137254901</v>
      </c>
      <c r="C535" s="14">
        <v>25.362</v>
      </c>
      <c r="D535" s="15">
        <f>C535-24.94</f>
        <v>0.421999999999997</v>
      </c>
      <c r="E535" s="15">
        <f>C535-C534</f>
        <v>0.7296923076923072</v>
      </c>
      <c r="F535" s="16">
        <f>B535-B534</f>
        <v>0.78304675716441</v>
      </c>
      <c r="G535" s="16">
        <v>0</v>
      </c>
      <c r="H535" s="16">
        <f>G535-G534</f>
        <v>0.51</v>
      </c>
      <c r="I535" s="17">
        <v>-94.56999999999999</v>
      </c>
    </row>
    <row r="536" ht="22.35" customHeight="1">
      <c r="A536" s="12">
        <v>1913</v>
      </c>
      <c r="B536" s="13">
        <v>24.52351851851853</v>
      </c>
      <c r="C536" s="14">
        <v>24.68722222222222</v>
      </c>
      <c r="D536" s="15">
        <f>C536-24.94</f>
        <v>-0.25277777777778</v>
      </c>
      <c r="E536" s="15">
        <f>C536-C535</f>
        <v>-0.674777777777777</v>
      </c>
      <c r="F536" s="16">
        <f>B536-B535</f>
        <v>-0.7149128540304872</v>
      </c>
      <c r="G536" s="16">
        <v>-0.71</v>
      </c>
      <c r="H536" s="16">
        <f>G536-G535</f>
        <v>-0.71</v>
      </c>
      <c r="I536" s="17">
        <v>-28.29</v>
      </c>
    </row>
    <row r="537" ht="22.35" customHeight="1">
      <c r="A537" s="12">
        <v>1914</v>
      </c>
      <c r="B537" s="13">
        <v>25.41333333333333</v>
      </c>
      <c r="C537" s="14">
        <v>25.53777777777778</v>
      </c>
      <c r="D537" s="15">
        <f>C537-24.94</f>
        <v>0.5977777777777789</v>
      </c>
      <c r="E537" s="15">
        <f>C537-C536</f>
        <v>0.8505555555555588</v>
      </c>
      <c r="F537" s="16">
        <f>B537-B536</f>
        <v>0.8898148148148017</v>
      </c>
      <c r="G537" s="16">
        <v>0.18</v>
      </c>
      <c r="H537" s="16">
        <f>G537-G536</f>
        <v>0.8899999999999999</v>
      </c>
      <c r="I537" s="17">
        <v>-45.45</v>
      </c>
    </row>
    <row r="538" ht="22.35" customHeight="1">
      <c r="A538" s="12">
        <v>1915</v>
      </c>
      <c r="B538" s="13">
        <v>25.06326923076924</v>
      </c>
      <c r="C538" s="14">
        <v>25.13745098039216</v>
      </c>
      <c r="D538" s="15">
        <f>C538-24.94</f>
        <v>0.1974509803921549</v>
      </c>
      <c r="E538" s="15">
        <f>C538-C537</f>
        <v>-0.4003267973856239</v>
      </c>
      <c r="F538" s="16">
        <f>B538-B537</f>
        <v>-0.3500641025640867</v>
      </c>
      <c r="G538" s="16">
        <v>0.22</v>
      </c>
      <c r="H538" s="16">
        <f>G538-G537</f>
        <v>0.04000000000000001</v>
      </c>
      <c r="I538" s="17">
        <v>-90.31999999999999</v>
      </c>
    </row>
    <row r="539" ht="22.35" customHeight="1">
      <c r="A539" s="12">
        <v>1916</v>
      </c>
      <c r="B539" s="13">
        <v>24.59442307692308</v>
      </c>
      <c r="C539" s="14">
        <v>24.84076923076923</v>
      </c>
      <c r="D539" s="15">
        <f>C539-24.94</f>
        <v>-0.09923076923076835</v>
      </c>
      <c r="E539" s="15">
        <f>C539-C538</f>
        <v>-0.2966817496229233</v>
      </c>
      <c r="F539" s="16">
        <f>B539-B538</f>
        <v>-0.4688461538461617</v>
      </c>
      <c r="G539" s="16">
        <v>-0.76</v>
      </c>
      <c r="H539" s="16">
        <f>G539-G538</f>
        <v>-0.98</v>
      </c>
      <c r="I539" s="18">
        <v>58.59</v>
      </c>
    </row>
    <row r="540" ht="22.35" customHeight="1">
      <c r="A540" s="12">
        <v>1917</v>
      </c>
      <c r="B540" s="13">
        <v>23.80059999999999</v>
      </c>
      <c r="C540" s="14">
        <v>23.95962264150944</v>
      </c>
      <c r="D540" s="15">
        <f>C540-24.94</f>
        <v>-0.9803773584905642</v>
      </c>
      <c r="E540" s="15">
        <f>C540-C539</f>
        <v>-0.8811465892597958</v>
      </c>
      <c r="F540" s="16">
        <f>B540-B539</f>
        <v>-0.7938230769230898</v>
      </c>
      <c r="G540" s="16">
        <v>-1.43</v>
      </c>
      <c r="H540" s="16">
        <f>G540-G539</f>
        <v>-0.6699999999999999</v>
      </c>
      <c r="I540" s="18">
        <v>105.85</v>
      </c>
    </row>
    <row r="541" ht="22.35" customHeight="1">
      <c r="A541" s="12">
        <v>1918</v>
      </c>
      <c r="B541" s="13">
        <v>24.80979591836734</v>
      </c>
      <c r="C541" s="14">
        <v>24.99038461538462</v>
      </c>
      <c r="D541" s="15">
        <f>C541-24.94</f>
        <v>0.05038461538461547</v>
      </c>
      <c r="E541" s="15">
        <f>C541-C540</f>
        <v>1.03076197387518</v>
      </c>
      <c r="F541" s="16">
        <f>B541-B540</f>
        <v>1.009195918367354</v>
      </c>
      <c r="G541" s="16">
        <v>-0.34</v>
      </c>
      <c r="H541" s="16">
        <f>G541-G540</f>
        <v>1.09</v>
      </c>
      <c r="I541" s="18">
        <v>-40.94</v>
      </c>
    </row>
    <row r="542" ht="22.35" customHeight="1">
      <c r="A542" s="12">
        <v>1919</v>
      </c>
      <c r="B542" s="13">
        <v>25.34679245283018</v>
      </c>
      <c r="C542" s="14">
        <v>25.56509433962263</v>
      </c>
      <c r="D542" s="15">
        <f>C542-24.94</f>
        <v>0.6250943396226312</v>
      </c>
      <c r="E542" s="15">
        <f>C542-C541</f>
        <v>0.5747097242380157</v>
      </c>
      <c r="F542" s="16">
        <f>B542-B541</f>
        <v>0.5369965344628369</v>
      </c>
      <c r="G542" s="16">
        <v>0.02</v>
      </c>
      <c r="H542" s="16">
        <f>G542-G541</f>
        <v>0.36</v>
      </c>
      <c r="I542" s="18">
        <v>-108.19</v>
      </c>
    </row>
    <row r="543" ht="22.35" customHeight="1">
      <c r="A543" s="12">
        <v>1920</v>
      </c>
      <c r="B543" s="13">
        <v>24.55773584905659</v>
      </c>
      <c r="C543" s="14">
        <v>24.73351851851852</v>
      </c>
      <c r="D543" s="15">
        <f>C543-24.94</f>
        <v>-0.2064814814814859</v>
      </c>
      <c r="E543" s="15">
        <f>C543-C542</f>
        <v>-0.8315758211041171</v>
      </c>
      <c r="F543" s="16">
        <f>B543-B542</f>
        <v>-0.7890566037735844</v>
      </c>
      <c r="G543" s="16">
        <v>-0.82</v>
      </c>
      <c r="H543" s="16">
        <f>G543-G542</f>
        <v>-0.84</v>
      </c>
      <c r="I543" s="18">
        <v>43.69</v>
      </c>
    </row>
    <row r="544" ht="22.35" customHeight="1">
      <c r="A544" s="12">
        <v>1921</v>
      </c>
      <c r="B544" s="13">
        <v>24.93792452830189</v>
      </c>
      <c r="C544" s="14">
        <v>25.11490566037735</v>
      </c>
      <c r="D544" s="15">
        <f>C544-24.94</f>
        <v>0.1749056603773518</v>
      </c>
      <c r="E544" s="15">
        <f>C544-C543</f>
        <v>0.3813871418588377</v>
      </c>
      <c r="F544" s="16">
        <f>B544-B543</f>
        <v>0.3801886792452933</v>
      </c>
      <c r="G544" s="16">
        <v>-0.44</v>
      </c>
      <c r="H544" s="16">
        <f>G544-G543</f>
        <v>0.3799999999999999</v>
      </c>
      <c r="I544" s="17">
        <v>78.03</v>
      </c>
    </row>
    <row r="545" ht="22.35" customHeight="1">
      <c r="A545" s="12">
        <v>1922</v>
      </c>
      <c r="B545" s="13">
        <v>24.77113207547169</v>
      </c>
      <c r="C545" s="14">
        <v>24.98792452830188</v>
      </c>
      <c r="D545" s="15">
        <f>C545-24.94</f>
        <v>0.04792452830188054</v>
      </c>
      <c r="E545" s="15">
        <f>C545-C544</f>
        <v>-0.1269811320754712</v>
      </c>
      <c r="F545" s="16">
        <f>B545-B544</f>
        <v>-0.1667924528301938</v>
      </c>
      <c r="G545" s="16">
        <v>-0.22</v>
      </c>
      <c r="H545" s="16">
        <f>G545-G544</f>
        <v>0.22</v>
      </c>
      <c r="I545" s="17">
        <v>-49.93</v>
      </c>
    </row>
    <row r="546" ht="22.35" customHeight="1">
      <c r="A546" s="12">
        <v>1923</v>
      </c>
      <c r="B546" s="13">
        <v>24.56999999999999</v>
      </c>
      <c r="C546" s="14">
        <v>24.89725490196079</v>
      </c>
      <c r="D546" s="15">
        <f>C546-24.94</f>
        <v>-0.04274509803921234</v>
      </c>
      <c r="E546" s="15">
        <f>C546-C545</f>
        <v>-0.09066962634109288</v>
      </c>
      <c r="F546" s="16">
        <f>B546-B545</f>
        <v>-0.2011320754717048</v>
      </c>
      <c r="G546" s="16">
        <v>-0.18</v>
      </c>
      <c r="H546" s="16">
        <f>G546-G545</f>
        <v>0.04000000000000001</v>
      </c>
      <c r="I546" s="18">
        <v>-53.03</v>
      </c>
    </row>
    <row r="547" ht="22.35" customHeight="1">
      <c r="A547" s="12">
        <v>1924</v>
      </c>
      <c r="B547" s="13">
        <v>24.6025</v>
      </c>
      <c r="C547" s="14">
        <v>24.62259259259258</v>
      </c>
      <c r="D547" s="15">
        <f>C547-24.94</f>
        <v>-0.3174074074074191</v>
      </c>
      <c r="E547" s="15">
        <f>C547-C546</f>
        <v>-0.2746623093682068</v>
      </c>
      <c r="F547" s="16">
        <f>B547-B546</f>
        <v>0.03250000000000952</v>
      </c>
      <c r="G547" s="16">
        <v>-0.52</v>
      </c>
      <c r="H547" s="16">
        <f>G547-G546</f>
        <v>-0.34</v>
      </c>
      <c r="I547" s="18">
        <v>-62.9</v>
      </c>
    </row>
    <row r="548" ht="22.35" customHeight="1">
      <c r="A548" s="12">
        <v>1925</v>
      </c>
      <c r="B548" s="13">
        <v>24.50150943396226</v>
      </c>
      <c r="C548" s="14">
        <v>24.66962264150943</v>
      </c>
      <c r="D548" s="15">
        <f>C548-24.94</f>
        <v>-0.2703773584905669</v>
      </c>
      <c r="E548" s="15">
        <f>C548-C547</f>
        <v>0.04703004891685225</v>
      </c>
      <c r="F548" s="16">
        <f>B548-B547</f>
        <v>-0.100990566037737</v>
      </c>
      <c r="G548" s="16">
        <v>-0.61</v>
      </c>
      <c r="H548" s="16">
        <f>G548-G547</f>
        <v>-0.08999999999999997</v>
      </c>
      <c r="I548" s="18">
        <v>-40.76</v>
      </c>
    </row>
    <row r="549" ht="22.35" customHeight="1">
      <c r="A549" s="12">
        <v>1926</v>
      </c>
      <c r="B549" s="13">
        <v>24.97264150943396</v>
      </c>
      <c r="C549" s="14">
        <v>25.25981481481482</v>
      </c>
      <c r="D549" s="15">
        <f>C549-24.94</f>
        <v>0.3198148148148157</v>
      </c>
      <c r="E549" s="15">
        <f>C549-C548</f>
        <v>0.5901921733053825</v>
      </c>
      <c r="F549" s="16">
        <f>B549-B548</f>
        <v>0.4711320754716937</v>
      </c>
      <c r="G549" s="16">
        <v>0.03</v>
      </c>
      <c r="H549" s="16">
        <f>G549-G548</f>
        <v>0.64</v>
      </c>
      <c r="I549" s="18">
        <v>-50.6</v>
      </c>
    </row>
    <row r="550" ht="22.35" customHeight="1">
      <c r="A550" s="12">
        <v>1927</v>
      </c>
      <c r="B550" s="13">
        <v>24.81</v>
      </c>
      <c r="C550" s="14">
        <v>25.04038461538461</v>
      </c>
      <c r="D550" s="15">
        <f>C550-24.94</f>
        <v>0.1003846153846126</v>
      </c>
      <c r="E550" s="15">
        <f>C550-C549</f>
        <v>-0.219430199430203</v>
      </c>
      <c r="F550" s="16">
        <f>B550-B549</f>
        <v>-0.1626415094339606</v>
      </c>
      <c r="G550" s="16">
        <v>-0.27</v>
      </c>
      <c r="H550" s="16">
        <f>G550-G549</f>
        <v>-0.3</v>
      </c>
      <c r="I550" s="18">
        <v>-47.68</v>
      </c>
    </row>
    <row r="551" ht="22.35" customHeight="1">
      <c r="A551" s="12">
        <v>1928</v>
      </c>
      <c r="B551" s="13">
        <v>25.09076923076924</v>
      </c>
      <c r="C551" s="14">
        <v>25.30096153846154</v>
      </c>
      <c r="D551" s="15">
        <f>C551-24.94</f>
        <v>0.3609615384615417</v>
      </c>
      <c r="E551" s="15">
        <f>C551-C550</f>
        <v>0.260576923076929</v>
      </c>
      <c r="F551" s="16">
        <f>B551-B550</f>
        <v>0.2807692307692413</v>
      </c>
      <c r="G551" s="16">
        <v>0.43</v>
      </c>
      <c r="H551" s="16">
        <f>G551-G550</f>
        <v>0.7</v>
      </c>
      <c r="I551" s="18">
        <v>-107.81</v>
      </c>
    </row>
    <row r="552" ht="22.35" customHeight="1">
      <c r="A552" s="12">
        <v>1929</v>
      </c>
      <c r="B552" s="13">
        <v>24.5088679245283</v>
      </c>
      <c r="C552" s="14">
        <v>24.7533962264151</v>
      </c>
      <c r="D552" s="15">
        <f>C552-24.94</f>
        <v>-0.1866037735849027</v>
      </c>
      <c r="E552" s="15">
        <f>C552-C551</f>
        <v>-0.5475653120464443</v>
      </c>
      <c r="F552" s="16">
        <f>B552-B551</f>
        <v>-0.5819013062409333</v>
      </c>
      <c r="G552" s="16">
        <v>-0.63</v>
      </c>
      <c r="H552" s="16">
        <f>G552-G551</f>
        <v>-1.06</v>
      </c>
      <c r="I552" s="18">
        <v>-92.55</v>
      </c>
    </row>
    <row r="553" ht="22.35" customHeight="1">
      <c r="A553" s="12">
        <v>1930</v>
      </c>
      <c r="B553" s="13">
        <v>24.71962264150944</v>
      </c>
      <c r="C553" s="14">
        <v>25.03425925925926</v>
      </c>
      <c r="D553" s="15">
        <f>C553-24.94</f>
        <v>0.09425925925925682</v>
      </c>
      <c r="E553" s="15">
        <f>C553-C552</f>
        <v>0.2808630328441595</v>
      </c>
      <c r="F553" s="16">
        <f>B553-B552</f>
        <v>0.2107547169811319</v>
      </c>
      <c r="G553" s="16">
        <v>-0.31</v>
      </c>
      <c r="H553" s="16">
        <f>G553-G552</f>
        <v>0.32</v>
      </c>
      <c r="I553" s="18">
        <v>25.68</v>
      </c>
    </row>
    <row r="554" ht="22.35" customHeight="1">
      <c r="A554" s="12">
        <v>1931</v>
      </c>
      <c r="B554" s="13">
        <v>24.62075471698112</v>
      </c>
      <c r="C554" s="14">
        <v>24.83811320754716</v>
      </c>
      <c r="D554" s="15">
        <f>C554-24.94</f>
        <v>-0.1018867924528415</v>
      </c>
      <c r="E554" s="15">
        <f>C554-C553</f>
        <v>-0.1961460517120983</v>
      </c>
      <c r="F554" s="16">
        <f>B554-B553</f>
        <v>-0.09886792452831017</v>
      </c>
      <c r="G554" s="16">
        <v>-0.59</v>
      </c>
      <c r="H554" s="16">
        <f>G554-G553</f>
        <v>-0.28</v>
      </c>
      <c r="I554" s="18">
        <v>-30.39</v>
      </c>
    </row>
    <row r="555" ht="22.35" customHeight="1">
      <c r="A555" s="12">
        <v>1932</v>
      </c>
      <c r="B555" s="13">
        <v>24.66156862745098</v>
      </c>
      <c r="C555" s="14">
        <v>24.77980769230769</v>
      </c>
      <c r="D555" s="15">
        <f>C555-24.94</f>
        <v>-0.1601923076923093</v>
      </c>
      <c r="E555" s="15">
        <f>C555-C554</f>
        <v>-0.05830551523946781</v>
      </c>
      <c r="F555" s="16">
        <f>B555-B554</f>
        <v>0.04081391046985061</v>
      </c>
      <c r="G555" s="16">
        <v>-0.33</v>
      </c>
      <c r="H555" s="16">
        <f>G555-G554</f>
        <v>0.26</v>
      </c>
      <c r="I555" s="18">
        <v>-78.04000000000001</v>
      </c>
    </row>
    <row r="556" ht="22.35" customHeight="1">
      <c r="A556" s="12">
        <v>1933</v>
      </c>
      <c r="B556" s="13">
        <v>24.41452830188679</v>
      </c>
      <c r="C556" s="14">
        <v>24.64528301886793</v>
      </c>
      <c r="D556" s="15">
        <f>C556-24.94</f>
        <v>-0.2947169811320762</v>
      </c>
      <c r="E556" s="15">
        <f>C556-C555</f>
        <v>-0.1345246734397669</v>
      </c>
      <c r="F556" s="16">
        <f>B556-B555</f>
        <v>-0.2470403255641855</v>
      </c>
      <c r="G556" s="16">
        <v>-0.52</v>
      </c>
      <c r="H556" s="16">
        <f>G556-G555</f>
        <v>-0.19</v>
      </c>
      <c r="I556" s="18">
        <v>-20.76</v>
      </c>
    </row>
    <row r="557" ht="22.35" customHeight="1">
      <c r="A557" s="12">
        <v>1934</v>
      </c>
      <c r="B557" s="13">
        <v>24.40980769230769</v>
      </c>
      <c r="C557" s="14">
        <v>24.64423076923077</v>
      </c>
      <c r="D557" s="15">
        <f>C557-24.94</f>
        <v>-0.2957692307692312</v>
      </c>
      <c r="E557" s="15">
        <f>C557-C556</f>
        <v>-0.001052249637155001</v>
      </c>
      <c r="F557" s="16">
        <f>B557-B556</f>
        <v>-0.004720609579102586</v>
      </c>
      <c r="G557" s="16">
        <v>-0.44</v>
      </c>
      <c r="H557" s="16">
        <f>G557-G556</f>
        <v>0.08000000000000002</v>
      </c>
      <c r="I557" s="17">
        <v>-26.77</v>
      </c>
    </row>
    <row r="558" ht="22.35" customHeight="1">
      <c r="A558" s="12">
        <v>1935</v>
      </c>
      <c r="B558" s="13">
        <v>24.67226415094339</v>
      </c>
      <c r="C558" s="14">
        <v>24.94113207547169</v>
      </c>
      <c r="D558" s="15">
        <f>C558-24.94</f>
        <v>0.001132075471691252</v>
      </c>
      <c r="E558" s="15">
        <f>C558-C557</f>
        <v>0.2969013062409225</v>
      </c>
      <c r="F558" s="16">
        <f>B558-B557</f>
        <v>0.2624564586357074</v>
      </c>
      <c r="G558" s="16">
        <v>-0.33</v>
      </c>
      <c r="H558" s="16">
        <f>G558-G557</f>
        <v>0.11</v>
      </c>
      <c r="I558" s="17">
        <v>-120.49</v>
      </c>
    </row>
    <row r="559" ht="22.35" customHeight="1">
      <c r="A559" s="12">
        <v>1936</v>
      </c>
      <c r="B559" s="13">
        <v>24.73851851851852</v>
      </c>
      <c r="C559" s="14">
        <v>24.98185185185185</v>
      </c>
      <c r="D559" s="15">
        <f>C559-24.94</f>
        <v>0.04185185185184892</v>
      </c>
      <c r="E559" s="15">
        <f>C559-C558</f>
        <v>0.04071977638015767</v>
      </c>
      <c r="F559" s="16">
        <f>B559-B558</f>
        <v>0.06625436757512659</v>
      </c>
      <c r="G559" s="16">
        <v>-0.02</v>
      </c>
      <c r="H559" s="16">
        <f>G559-G558</f>
        <v>0.31</v>
      </c>
      <c r="I559" s="18">
        <v>-65.23</v>
      </c>
    </row>
    <row r="560" ht="22.35" customHeight="1">
      <c r="A560" s="12">
        <v>1937</v>
      </c>
      <c r="B560" s="13">
        <v>24.67396226415094</v>
      </c>
      <c r="C560" s="14">
        <v>24.87754716981132</v>
      </c>
      <c r="D560" s="15">
        <f>C560-24.94</f>
        <v>-0.06245283018867909</v>
      </c>
      <c r="E560" s="15">
        <f>C560-C559</f>
        <v>-0.104304682040528</v>
      </c>
      <c r="F560" s="16">
        <f>B560-B559</f>
        <v>-0.06455625436758083</v>
      </c>
      <c r="G560" s="16">
        <v>-0.17</v>
      </c>
      <c r="H560" s="16">
        <f>G560-G559</f>
        <v>-0.15</v>
      </c>
      <c r="I560" s="18">
        <v>-82.95999999999999</v>
      </c>
    </row>
    <row r="561" ht="22.35" customHeight="1">
      <c r="A561" s="12">
        <v>1938</v>
      </c>
      <c r="B561" s="13">
        <v>25.32596153846154</v>
      </c>
      <c r="C561" s="14">
        <v>25.51788461538461</v>
      </c>
      <c r="D561" s="15">
        <f>C561-24.94</f>
        <v>0.5778846153846118</v>
      </c>
      <c r="E561" s="15">
        <f>C561-C560</f>
        <v>0.6403374455732909</v>
      </c>
      <c r="F561" s="16">
        <f>B561-B560</f>
        <v>0.6519992743105973</v>
      </c>
      <c r="G561" s="16">
        <v>0.32</v>
      </c>
      <c r="H561" s="16">
        <f>G561-G560</f>
        <v>0.49</v>
      </c>
      <c r="I561" s="18">
        <v>-104.39</v>
      </c>
    </row>
    <row r="562" ht="22.35" customHeight="1">
      <c r="A562" s="12">
        <v>1939</v>
      </c>
      <c r="B562" s="13">
        <v>24.53083333333333</v>
      </c>
      <c r="C562" s="14">
        <v>24.73166666666667</v>
      </c>
      <c r="D562" s="15">
        <f>C562-24.94</f>
        <v>-0.2083333333333321</v>
      </c>
      <c r="E562" s="15">
        <f>C562-C561</f>
        <v>-0.7862179487179439</v>
      </c>
      <c r="F562" s="16">
        <f>B562-B561</f>
        <v>-0.7951282051282043</v>
      </c>
      <c r="G562" s="16">
        <v>-0.8100000000000001</v>
      </c>
      <c r="H562" s="16">
        <f>G562-G561</f>
        <v>-1.13</v>
      </c>
      <c r="I562" s="17">
        <v>25.13</v>
      </c>
    </row>
    <row r="563" ht="22.35" customHeight="1">
      <c r="A563" s="12">
        <v>1940</v>
      </c>
      <c r="B563" s="13">
        <v>25.21018867924528</v>
      </c>
      <c r="C563" s="14">
        <v>25.44150943396226</v>
      </c>
      <c r="D563" s="15">
        <f>C563-24.94</f>
        <v>0.5015094339622586</v>
      </c>
      <c r="E563" s="15">
        <f>C563-C562</f>
        <v>0.7098427672955907</v>
      </c>
      <c r="F563" s="16">
        <f>B563-B562</f>
        <v>0.6793553459119472</v>
      </c>
      <c r="G563" s="16">
        <v>0.15</v>
      </c>
      <c r="H563" s="16">
        <f>G563-G562</f>
        <v>0.9600000000000001</v>
      </c>
      <c r="I563" s="17">
        <v>-71.95</v>
      </c>
    </row>
    <row r="564" ht="22.35" customHeight="1">
      <c r="A564" s="12">
        <v>1941</v>
      </c>
      <c r="B564" s="13">
        <v>24.47622641509434</v>
      </c>
      <c r="C564" s="14">
        <v>24.68584905660377</v>
      </c>
      <c r="D564" s="15">
        <f>C564-24.94</f>
        <v>-0.2541509433962297</v>
      </c>
      <c r="E564" s="15">
        <f>C564-C563</f>
        <v>-0.7556603773584882</v>
      </c>
      <c r="F564" s="16">
        <f>B564-B563</f>
        <v>-0.7339622641509429</v>
      </c>
      <c r="G564" s="16">
        <v>-0.68</v>
      </c>
      <c r="H564" s="16">
        <f>G564-G563</f>
        <v>-0.8300000000000001</v>
      </c>
      <c r="I564" s="17">
        <v>6.03</v>
      </c>
    </row>
    <row r="565" ht="22.35" customHeight="1">
      <c r="A565" s="12">
        <v>1942</v>
      </c>
      <c r="B565" s="13">
        <v>25.06730769230771</v>
      </c>
      <c r="C565" s="14">
        <v>25.14634615384615</v>
      </c>
      <c r="D565" s="15">
        <f>C565-24.94</f>
        <v>0.2063461538461446</v>
      </c>
      <c r="E565" s="15">
        <f>C565-C564</f>
        <v>0.4604970972423743</v>
      </c>
      <c r="F565" s="16">
        <f>B565-B564</f>
        <v>0.5910812772133731</v>
      </c>
      <c r="G565" s="16">
        <v>0.04</v>
      </c>
      <c r="H565" s="16">
        <f>G565-G564</f>
        <v>0.7200000000000001</v>
      </c>
      <c r="I565" s="17">
        <v>65.36</v>
      </c>
    </row>
    <row r="566" ht="22.35" customHeight="1">
      <c r="A566" s="12">
        <v>1943</v>
      </c>
      <c r="B566" s="13">
        <v>24.45320754716981</v>
      </c>
      <c r="C566" s="14">
        <v>24.54307692307692</v>
      </c>
      <c r="D566" s="15">
        <f>C566-24.94</f>
        <v>-0.396923076923084</v>
      </c>
      <c r="E566" s="15">
        <f>C566-C565</f>
        <v>-0.6032692307692287</v>
      </c>
      <c r="F566" s="16">
        <f>B566-B565</f>
        <v>-0.614100145137904</v>
      </c>
      <c r="G566" s="16">
        <v>-0.38</v>
      </c>
      <c r="H566" s="16">
        <f>G566-G565</f>
        <v>-0.42</v>
      </c>
      <c r="I566" s="17">
        <v>-77.03</v>
      </c>
    </row>
    <row r="567" ht="22.35" customHeight="1">
      <c r="A567" s="12">
        <v>1944</v>
      </c>
      <c r="B567" s="13">
        <v>24.87442307692307</v>
      </c>
      <c r="C567" s="14">
        <v>25.10153846153846</v>
      </c>
      <c r="D567" s="15">
        <f>C567-24.94</f>
        <v>0.1615384615384627</v>
      </c>
      <c r="E567" s="15">
        <f>C567-C566</f>
        <v>0.5584615384615468</v>
      </c>
      <c r="F567" s="16">
        <f>B567-B566</f>
        <v>0.4212155297532654</v>
      </c>
      <c r="G567" s="16">
        <v>-0.04</v>
      </c>
      <c r="H567" s="16">
        <f>G567-G566</f>
        <v>0.34</v>
      </c>
      <c r="I567" s="17">
        <v>-93.59</v>
      </c>
    </row>
    <row r="568" ht="22.35" customHeight="1">
      <c r="A568" s="12">
        <v>1945</v>
      </c>
      <c r="B568" s="13">
        <v>24.62641509433962</v>
      </c>
      <c r="C568" s="14">
        <v>24.81169811320755</v>
      </c>
      <c r="D568" s="15">
        <f>C568-24.94</f>
        <v>-0.1283018867924497</v>
      </c>
      <c r="E568" s="15">
        <f>C568-C567</f>
        <v>-0.2898403483309124</v>
      </c>
      <c r="F568" s="16">
        <f>B568-B567</f>
        <v>-0.2480079825834522</v>
      </c>
      <c r="G568" s="16">
        <v>-0.18</v>
      </c>
      <c r="H568" s="16">
        <f>G568-G567</f>
        <v>-0.14</v>
      </c>
      <c r="I568" s="17">
        <v>-64.17</v>
      </c>
    </row>
    <row r="569" ht="22.35" customHeight="1">
      <c r="A569" s="12">
        <v>1946</v>
      </c>
      <c r="B569" s="13">
        <v>24.3986274509804</v>
      </c>
      <c r="C569" s="14">
        <v>24.57274509803922</v>
      </c>
      <c r="D569" s="15">
        <f>C569-24.94</f>
        <v>-0.3672549019607807</v>
      </c>
      <c r="E569" s="15">
        <f>C569-C568</f>
        <v>-0.238953015168331</v>
      </c>
      <c r="F569" s="16">
        <f>B569-B568</f>
        <v>-0.2277876433592176</v>
      </c>
      <c r="G569" s="16">
        <v>-0.27</v>
      </c>
      <c r="H569" s="16">
        <f>G569-G568</f>
        <v>-0.09000000000000002</v>
      </c>
      <c r="I569" s="17">
        <v>-69.06</v>
      </c>
    </row>
    <row r="570" ht="22.35" customHeight="1">
      <c r="A570" s="12">
        <v>1947</v>
      </c>
      <c r="B570" s="13">
        <v>24.6678</v>
      </c>
      <c r="C570" s="14">
        <v>24.79408163265306</v>
      </c>
      <c r="D570" s="15">
        <f>C570-24.94</f>
        <v>-0.145918367346944</v>
      </c>
      <c r="E570" s="15">
        <f>C570-C569</f>
        <v>0.2213365346138367</v>
      </c>
      <c r="F570" s="16">
        <f>B570-B569</f>
        <v>0.2691725490196006</v>
      </c>
      <c r="G570" s="16">
        <v>-0.39</v>
      </c>
      <c r="H570" s="16">
        <f>G570-G569</f>
        <v>-0.12</v>
      </c>
      <c r="I570" s="17">
        <v>35.06</v>
      </c>
    </row>
    <row r="571" ht="22.35" customHeight="1">
      <c r="A571" s="12">
        <v>1948</v>
      </c>
      <c r="B571" s="13">
        <v>24.69942307692308</v>
      </c>
      <c r="C571" s="14">
        <v>24.89196078431372</v>
      </c>
      <c r="D571" s="15">
        <f>C571-24.94</f>
        <v>-0.048039215686277</v>
      </c>
      <c r="E571" s="15">
        <f>C571-C570</f>
        <v>0.09787915166066696</v>
      </c>
      <c r="F571" s="16">
        <f>B571-B570</f>
        <v>0.03162307692307209</v>
      </c>
      <c r="G571" s="16">
        <v>-0.08</v>
      </c>
      <c r="H571" s="16">
        <f>G571-G570</f>
        <v>0.31</v>
      </c>
      <c r="I571" s="17">
        <v>-83.94</v>
      </c>
    </row>
    <row r="572" ht="22.35" customHeight="1">
      <c r="A572" s="12">
        <v>1949</v>
      </c>
      <c r="B572" s="13">
        <v>24.38490566037736</v>
      </c>
      <c r="C572" s="14">
        <v>24.51849056603774</v>
      </c>
      <c r="D572" s="15">
        <f>C572-24.94</f>
        <v>-0.4215094339622638</v>
      </c>
      <c r="E572" s="15">
        <f>C572-C571</f>
        <v>-0.3734702182759868</v>
      </c>
      <c r="F572" s="16">
        <f>B572-B571</f>
        <v>-0.3145174165457156</v>
      </c>
      <c r="G572" s="16">
        <v>-0.88</v>
      </c>
      <c r="H572" s="16">
        <f>G572-G571</f>
        <v>-0.8</v>
      </c>
      <c r="I572" s="17">
        <v>-0.39</v>
      </c>
    </row>
    <row r="573" ht="22.35" customHeight="1">
      <c r="A573" s="12">
        <v>1950</v>
      </c>
      <c r="B573" s="13">
        <v>24.59980392156863</v>
      </c>
      <c r="C573" s="14">
        <v>24.77215686274511</v>
      </c>
      <c r="D573" s="15">
        <f>C573-24.94</f>
        <v>-0.167843137254895</v>
      </c>
      <c r="E573" s="15">
        <f>C573-C572</f>
        <v>0.2536662967073688</v>
      </c>
      <c r="F573" s="16">
        <f>B573-B572</f>
        <v>0.2148982611912658</v>
      </c>
      <c r="G573" s="16">
        <v>-0.77</v>
      </c>
      <c r="H573" s="16">
        <f>G573-G572</f>
        <v>0.11</v>
      </c>
      <c r="I573" s="17">
        <v>150.34</v>
      </c>
    </row>
    <row r="574" ht="22.35" customHeight="1">
      <c r="A574" s="12">
        <v>1951</v>
      </c>
      <c r="B574" s="13">
        <v>24.74692307692309</v>
      </c>
      <c r="C574" s="14">
        <v>24.90115384615385</v>
      </c>
      <c r="D574" s="15">
        <f>C574-24.94</f>
        <v>-0.03884615384615131</v>
      </c>
      <c r="E574" s="15">
        <f>C574-C573</f>
        <v>0.1289969834087437</v>
      </c>
      <c r="F574" s="16">
        <f>B574-B573</f>
        <v>0.14711915535446</v>
      </c>
      <c r="G574" s="16">
        <v>-0.13</v>
      </c>
      <c r="H574" s="16">
        <f>G574-G573</f>
        <v>0.64</v>
      </c>
      <c r="I574" s="17">
        <v>-101.91</v>
      </c>
    </row>
    <row r="575" ht="22.35" customHeight="1">
      <c r="A575" s="12">
        <v>1952</v>
      </c>
      <c r="B575" s="13">
        <v>24.4926923076923</v>
      </c>
      <c r="C575" s="14">
        <v>24.61</v>
      </c>
      <c r="D575" s="15">
        <f>C575-24.94</f>
        <v>-0.3300000000000018</v>
      </c>
      <c r="E575" s="15">
        <f>C575-C574</f>
        <v>-0.2911538461538505</v>
      </c>
      <c r="F575" s="16">
        <f>B575-B574</f>
        <v>-0.2542307692307837</v>
      </c>
      <c r="G575" s="16">
        <v>-0.28</v>
      </c>
      <c r="H575" s="16">
        <f>G575-G574</f>
        <v>-0.15</v>
      </c>
      <c r="I575" s="17">
        <v>-91.79000000000001</v>
      </c>
    </row>
    <row r="576" ht="22.35" customHeight="1">
      <c r="A576" s="12">
        <v>1953</v>
      </c>
      <c r="B576" s="13">
        <v>24.56461538461539</v>
      </c>
      <c r="C576" s="14">
        <v>24.67615384615385</v>
      </c>
      <c r="D576" s="15">
        <f>C576-24.94</f>
        <v>-0.2638461538461527</v>
      </c>
      <c r="E576" s="15">
        <f>C576-C575</f>
        <v>0.06615384615384912</v>
      </c>
      <c r="F576" s="16">
        <f>B576-B575</f>
        <v>0.0719230769230883</v>
      </c>
      <c r="G576" s="16">
        <v>-0.22</v>
      </c>
      <c r="H576" s="16">
        <f>G576-G575</f>
        <v>0.06000000000000003</v>
      </c>
      <c r="I576" s="17">
        <v>-45.25</v>
      </c>
    </row>
    <row r="577" ht="22.35" customHeight="1">
      <c r="A577" s="12">
        <v>1954</v>
      </c>
      <c r="B577" s="13">
        <v>24.6308</v>
      </c>
      <c r="C577" s="14">
        <v>24.7368</v>
      </c>
      <c r="D577" s="15">
        <f>C577-24.94</f>
        <v>-0.2032000000000025</v>
      </c>
      <c r="E577" s="15">
        <f>C577-C576</f>
        <v>0.06064615384615024</v>
      </c>
      <c r="F577" s="16">
        <f>B577-B576</f>
        <v>0.06618461538461418</v>
      </c>
      <c r="G577" s="87">
        <v>-0.33</v>
      </c>
      <c r="H577" s="16">
        <f>G577-G576</f>
        <v>-0.11</v>
      </c>
      <c r="I577" s="18">
        <v>-14.08</v>
      </c>
    </row>
    <row r="578" ht="22.35" customHeight="1">
      <c r="A578" s="12">
        <v>1955</v>
      </c>
      <c r="B578" s="13">
        <v>24.30509803921568</v>
      </c>
      <c r="C578" s="14">
        <v>24.39549019607843</v>
      </c>
      <c r="D578" s="15">
        <f>C578-24.94</f>
        <v>-0.5445098039215743</v>
      </c>
      <c r="E578" s="15">
        <f>C578-C577</f>
        <v>-0.3413098039215718</v>
      </c>
      <c r="F578" s="16">
        <f>B578-B577</f>
        <v>-0.325701960784329</v>
      </c>
      <c r="G578" s="87">
        <v>-0.72</v>
      </c>
      <c r="H578" s="16">
        <f>G578-G577</f>
        <v>-0.39</v>
      </c>
      <c r="I578" s="18">
        <v>100.44</v>
      </c>
    </row>
    <row r="579" ht="22.35" customHeight="1">
      <c r="A579" s="12">
        <v>1956</v>
      </c>
      <c r="B579" s="13">
        <v>24.12749999999999</v>
      </c>
      <c r="C579" s="14">
        <v>24.2465306122449</v>
      </c>
      <c r="D579" s="15">
        <f>C579-24.94</f>
        <v>-0.6934693877551048</v>
      </c>
      <c r="E579" s="15">
        <f>C579-C578</f>
        <v>-0.1489595838335305</v>
      </c>
      <c r="F579" s="16">
        <f>B579-B578</f>
        <v>-0.1775980392156882</v>
      </c>
      <c r="G579" s="87">
        <v>-1.11</v>
      </c>
      <c r="H579" s="16">
        <f>G579-G578</f>
        <v>-0.3900000000000001</v>
      </c>
      <c r="I579" s="18">
        <v>129.54</v>
      </c>
    </row>
    <row r="580" ht="22.35" customHeight="1">
      <c r="A580" s="12">
        <v>1957</v>
      </c>
      <c r="B580" s="13">
        <v>25.50755102040816</v>
      </c>
      <c r="C580" s="14">
        <v>25.59714285714284</v>
      </c>
      <c r="D580" s="15">
        <f>C580-24.94</f>
        <v>0.6571428571428406</v>
      </c>
      <c r="E580" s="15">
        <f>C580-C579</f>
        <v>1.350612244897945</v>
      </c>
      <c r="F580" s="16">
        <f>B580-B579</f>
        <v>1.380051020408171</v>
      </c>
      <c r="G580" s="87">
        <v>0.38</v>
      </c>
      <c r="H580" s="16">
        <f>G580-G579</f>
        <v>1.49</v>
      </c>
      <c r="I580" s="18">
        <v>-82.53</v>
      </c>
    </row>
    <row r="581" ht="22.35" customHeight="1">
      <c r="A581" s="12">
        <v>1958</v>
      </c>
      <c r="B581" s="13">
        <v>25.44411764705882</v>
      </c>
      <c r="C581" s="14">
        <v>25.51294117647059</v>
      </c>
      <c r="D581" s="15">
        <f>C581-24.94</f>
        <v>0.5729411764705894</v>
      </c>
      <c r="E581" s="15">
        <f>C581-C580</f>
        <v>-0.0842016806722512</v>
      </c>
      <c r="F581" s="16">
        <f>B581-B580</f>
        <v>-0.06343337334933352</v>
      </c>
      <c r="G581" s="87">
        <v>0.11</v>
      </c>
      <c r="H581" s="16">
        <f>G581-G580</f>
        <v>-0.27</v>
      </c>
      <c r="I581" s="17">
        <v>-49.62</v>
      </c>
    </row>
    <row r="582" ht="22.35" customHeight="1">
      <c r="A582" s="12">
        <v>1959</v>
      </c>
      <c r="B582" s="13">
        <v>24.871875</v>
      </c>
      <c r="C582" s="14">
        <v>25.07145833333333</v>
      </c>
      <c r="D582" s="15">
        <f>C582-24.94</f>
        <v>0.1314583333333275</v>
      </c>
      <c r="E582" s="15">
        <f>C582-C581</f>
        <v>-0.4414828431372619</v>
      </c>
      <c r="F582" s="16">
        <f>B582-B581</f>
        <v>-0.5722426470588218</v>
      </c>
      <c r="G582" s="87">
        <v>0.23</v>
      </c>
      <c r="H582" s="16">
        <f>G582-G581</f>
        <v>0.12</v>
      </c>
      <c r="I582" s="17">
        <v>-56.91</v>
      </c>
    </row>
    <row r="583" ht="22.35" customHeight="1">
      <c r="A583" s="12">
        <v>1960</v>
      </c>
      <c r="B583" s="13">
        <v>24.183</v>
      </c>
      <c r="C583" s="14">
        <v>24.2544</v>
      </c>
      <c r="D583" s="15">
        <f>C583-24.94</f>
        <v>-0.6856000000000009</v>
      </c>
      <c r="E583" s="15">
        <f>C583-C582</f>
        <v>-0.8170583333333283</v>
      </c>
      <c r="F583" s="16">
        <f>B583-B582</f>
        <v>-0.6888749999999995</v>
      </c>
      <c r="G583" s="87">
        <v>-0.6899999999999999</v>
      </c>
      <c r="H583" s="16">
        <f>G583-G582</f>
        <v>-0.9199999999999999</v>
      </c>
      <c r="I583" s="17">
        <v>1.58</v>
      </c>
    </row>
    <row r="584" ht="22.35" customHeight="1">
      <c r="A584" s="12">
        <v>1961</v>
      </c>
      <c r="B584" s="13">
        <v>25.0272</v>
      </c>
      <c r="C584" s="14">
        <v>25.26666666666667</v>
      </c>
      <c r="D584" s="15">
        <f>C584-24.94</f>
        <v>0.3266666666666644</v>
      </c>
      <c r="E584" s="15">
        <f>C584-C583</f>
        <v>1.012266666666665</v>
      </c>
      <c r="F584" s="16">
        <f>B584-B583</f>
        <v>0.8441999999999936</v>
      </c>
      <c r="G584" s="87">
        <v>0.29</v>
      </c>
      <c r="H584" s="16">
        <f>G584-G583</f>
        <v>0.98</v>
      </c>
      <c r="I584" s="17">
        <v>-132.56</v>
      </c>
    </row>
    <row r="585" ht="22.35" customHeight="1">
      <c r="A585" s="12">
        <v>1962</v>
      </c>
      <c r="B585" s="13">
        <v>24.857</v>
      </c>
      <c r="C585" s="14">
        <v>25.11745098039216</v>
      </c>
      <c r="D585" s="15">
        <f>C585-24.94</f>
        <v>0.1774509803921553</v>
      </c>
      <c r="E585" s="15">
        <f>C585-C584</f>
        <v>-0.1492156862745091</v>
      </c>
      <c r="F585" s="16">
        <f>B585-B584</f>
        <v>-0.1701999999999977</v>
      </c>
      <c r="G585" s="87">
        <v>-0.08</v>
      </c>
      <c r="H585" s="16">
        <f>G585-G584</f>
        <v>-0.37</v>
      </c>
      <c r="I585" s="17">
        <v>-33.49</v>
      </c>
    </row>
    <row r="586" ht="22.35" customHeight="1">
      <c r="A586" s="12">
        <v>1963</v>
      </c>
      <c r="B586" s="13">
        <v>24.60260000000001</v>
      </c>
      <c r="C586" s="14">
        <v>24.57274509803922</v>
      </c>
      <c r="D586" s="15">
        <f>C586-24.94</f>
        <v>-0.3672549019607807</v>
      </c>
      <c r="E586" s="15">
        <f>C586-C585</f>
        <v>-0.544705882352936</v>
      </c>
      <c r="F586" s="16">
        <f>B586-B585</f>
        <v>-0.2543999999999933</v>
      </c>
      <c r="G586" s="87">
        <v>-0.31</v>
      </c>
      <c r="H586" s="16">
        <f>G586-G585</f>
        <v>-0.23</v>
      </c>
      <c r="I586" s="17">
        <v>8.1</v>
      </c>
    </row>
    <row r="587" ht="22.35" customHeight="1">
      <c r="A587" s="12">
        <v>1964</v>
      </c>
      <c r="B587" s="13">
        <v>24.65962962962962</v>
      </c>
      <c r="C587" s="14">
        <v>24.71666666666667</v>
      </c>
      <c r="D587" s="15">
        <f>C587-24.94</f>
        <v>-0.2233333333333363</v>
      </c>
      <c r="E587" s="15">
        <f>C587-C586</f>
        <v>0.1439215686274444</v>
      </c>
      <c r="F587" s="16">
        <f>B587-B586</f>
        <v>0.05702962962961422</v>
      </c>
      <c r="G587" s="87">
        <v>-0.21</v>
      </c>
      <c r="H587" s="16">
        <f>G587-G586</f>
        <v>0.1</v>
      </c>
      <c r="I587" s="17">
        <v>-46.09</v>
      </c>
    </row>
    <row r="588" ht="22.35" customHeight="1">
      <c r="A588" s="12">
        <v>1965</v>
      </c>
      <c r="B588" s="13">
        <v>25.27490566037736</v>
      </c>
      <c r="C588" s="14">
        <v>25.44461538461538</v>
      </c>
      <c r="D588" s="15">
        <f>C588-24.94</f>
        <v>0.5046153846153771</v>
      </c>
      <c r="E588" s="15">
        <f>C588-C587</f>
        <v>0.7279487179487134</v>
      </c>
      <c r="F588" s="16">
        <f>B588-B587</f>
        <v>0.6152760307477365</v>
      </c>
      <c r="G588" s="87">
        <v>0.41</v>
      </c>
      <c r="H588" s="16">
        <f>G588-G587</f>
        <v>0.62</v>
      </c>
      <c r="I588" s="17">
        <v>-124.75</v>
      </c>
    </row>
    <row r="589" ht="22.35" customHeight="1">
      <c r="A589" s="12">
        <v>1966</v>
      </c>
      <c r="B589" s="13">
        <v>24.48673076923077</v>
      </c>
      <c r="C589" s="14">
        <v>24.45943396226415</v>
      </c>
      <c r="D589" s="15">
        <f>C589-24.94</f>
        <v>-0.4805660377358478</v>
      </c>
      <c r="E589" s="15">
        <f>C589-C588</f>
        <v>-0.985181422351225</v>
      </c>
      <c r="F589" s="16">
        <f>B589-B588</f>
        <v>-0.7881748911465856</v>
      </c>
      <c r="G589" s="87">
        <v>-0.5600000000000001</v>
      </c>
      <c r="H589" s="16">
        <f>G589-G588</f>
        <v>-0.97</v>
      </c>
      <c r="I589" s="17">
        <v>-67.17</v>
      </c>
    </row>
    <row r="590" ht="22.35" customHeight="1">
      <c r="A590" s="12">
        <v>1967</v>
      </c>
      <c r="B590" s="13">
        <v>24.91461538461538</v>
      </c>
      <c r="C590" s="14">
        <v>24.94403846153847</v>
      </c>
      <c r="D590" s="15">
        <f>C590-24.94</f>
        <v>0.004038461538463878</v>
      </c>
      <c r="E590" s="15">
        <f>C590-C589</f>
        <v>0.4846044992743117</v>
      </c>
      <c r="F590" s="16">
        <f>B590-B589</f>
        <v>0.4278846153846132</v>
      </c>
      <c r="G590" s="16">
        <v>-0.1</v>
      </c>
      <c r="H590" s="16">
        <f>G590-G589</f>
        <v>0.4600000000000001</v>
      </c>
      <c r="I590" s="17">
        <v>-41.32</v>
      </c>
    </row>
    <row r="591" ht="22.35" customHeight="1">
      <c r="A591" s="12">
        <v>1968</v>
      </c>
      <c r="B591" s="13">
        <v>24.22096153846153</v>
      </c>
      <c r="C591" s="14">
        <v>24.27115384615384</v>
      </c>
      <c r="D591" s="15">
        <f>C591-24.94</f>
        <v>-0.6688461538461574</v>
      </c>
      <c r="E591" s="15">
        <f>C591-C590</f>
        <v>-0.6728846153846213</v>
      </c>
      <c r="F591" s="16">
        <f>B591-B590</f>
        <v>-0.6936538461538504</v>
      </c>
      <c r="G591" s="16">
        <v>-0.67</v>
      </c>
      <c r="H591" s="16">
        <f>G591-G590</f>
        <v>-0.5700000000000001</v>
      </c>
      <c r="I591" s="17">
        <v>79.31</v>
      </c>
    </row>
    <row r="592" ht="22.35" customHeight="1">
      <c r="A592" s="12">
        <v>1969</v>
      </c>
      <c r="B592" s="13">
        <v>24.63183673469388</v>
      </c>
      <c r="C592" s="14">
        <v>24.716875</v>
      </c>
      <c r="D592" s="15">
        <f>C592-24.94</f>
        <v>-0.2231249999999996</v>
      </c>
      <c r="E592" s="15">
        <f>C592-C591</f>
        <v>0.4457211538461578</v>
      </c>
      <c r="F592" s="16">
        <f>B592-B591</f>
        <v>0.4108751962323431</v>
      </c>
      <c r="G592" s="16">
        <v>0.15</v>
      </c>
      <c r="H592" s="16">
        <f>G592-G591</f>
        <v>0.8200000000000001</v>
      </c>
      <c r="I592" s="17">
        <v>-60.32</v>
      </c>
    </row>
    <row r="593" ht="22.35" customHeight="1">
      <c r="A593" s="12">
        <v>1970</v>
      </c>
      <c r="B593" s="13">
        <v>24.73235294117648</v>
      </c>
      <c r="C593" s="14">
        <v>24.77019607843137</v>
      </c>
      <c r="D593" s="15">
        <f>C593-24.94</f>
        <v>-0.1698039215686293</v>
      </c>
      <c r="E593" s="15">
        <f>C593-C592</f>
        <v>0.05332107843137024</v>
      </c>
      <c r="F593" s="16">
        <f>B593-B592</f>
        <v>0.1005162064825988</v>
      </c>
      <c r="G593" s="16">
        <v>0.15</v>
      </c>
      <c r="H593" s="16">
        <f>G593-G592</f>
        <v>0</v>
      </c>
      <c r="I593" s="17">
        <v>-87.33</v>
      </c>
    </row>
    <row r="594" ht="22.35" customHeight="1">
      <c r="A594" s="12">
        <v>1971</v>
      </c>
      <c r="B594" s="13">
        <v>24.69901960784314</v>
      </c>
      <c r="C594" s="14">
        <v>24.57730769230769</v>
      </c>
      <c r="D594" s="15">
        <f>C594-24.94</f>
        <v>-0.3626923076923099</v>
      </c>
      <c r="E594" s="15">
        <f>C594-C593</f>
        <v>-0.1928883861236805</v>
      </c>
      <c r="F594" s="16">
        <f>B594-B593</f>
        <v>-0.03333333333333854</v>
      </c>
      <c r="G594" s="16">
        <v>-0.25</v>
      </c>
      <c r="H594" s="16">
        <f>G594-G593</f>
        <v>-0.4</v>
      </c>
      <c r="I594" s="17">
        <v>21.49</v>
      </c>
    </row>
    <row r="595" ht="22.35" customHeight="1">
      <c r="A595" s="12">
        <v>1972</v>
      </c>
      <c r="B595" s="13">
        <v>25.213</v>
      </c>
      <c r="C595" s="14">
        <v>25.12882352941176</v>
      </c>
      <c r="D595" s="15">
        <f>C595-24.94</f>
        <v>0.1888235294117564</v>
      </c>
      <c r="E595" s="15">
        <f>C595-C594</f>
        <v>0.5515158371040663</v>
      </c>
      <c r="F595" s="16">
        <f>B595-B594</f>
        <v>0.5139803921568635</v>
      </c>
      <c r="G595" s="16">
        <v>0.44</v>
      </c>
      <c r="H595" s="16">
        <f>G595-G594</f>
        <v>0.6899999999999999</v>
      </c>
      <c r="I595" s="17">
        <v>-107.53</v>
      </c>
    </row>
    <row r="596" ht="22.35" customHeight="1">
      <c r="A596" s="12">
        <v>1973</v>
      </c>
      <c r="B596" s="13">
        <v>25.3656</v>
      </c>
      <c r="C596" s="14">
        <v>25.30549019607844</v>
      </c>
      <c r="D596" s="15">
        <f>C596-24.94</f>
        <v>0.3654901960784365</v>
      </c>
      <c r="E596" s="15">
        <f>C596-C595</f>
        <v>0.1766666666666801</v>
      </c>
      <c r="F596" s="16">
        <f>B596-B595</f>
        <v>0.1526000000000032</v>
      </c>
      <c r="G596" s="16">
        <v>0.07000000000000001</v>
      </c>
      <c r="H596" s="16">
        <f>G596-G595</f>
        <v>-0.37</v>
      </c>
      <c r="I596" s="17">
        <v>182.6</v>
      </c>
    </row>
    <row r="597" ht="22.35" customHeight="1">
      <c r="A597" s="12">
        <v>1974</v>
      </c>
      <c r="B597" s="13">
        <v>24.43196078431372</v>
      </c>
      <c r="C597" s="14">
        <v>24.48529411764706</v>
      </c>
      <c r="D597" s="15">
        <f>C597-24.94</f>
        <v>-0.4547058823529433</v>
      </c>
      <c r="E597" s="15">
        <f>C597-C596</f>
        <v>-0.8201960784313798</v>
      </c>
      <c r="F597" s="16">
        <f>B597-B596</f>
        <v>-0.9336392156862843</v>
      </c>
      <c r="G597" s="16">
        <v>-1.05</v>
      </c>
      <c r="H597" s="16">
        <f>G597-G596</f>
        <v>-1.12</v>
      </c>
      <c r="I597" s="17">
        <v>294.46</v>
      </c>
    </row>
    <row r="598" ht="22.35" customHeight="1">
      <c r="A598" s="12">
        <v>1975</v>
      </c>
      <c r="B598" s="13">
        <v>24.72061224489797</v>
      </c>
      <c r="C598" s="14">
        <v>24.90840000000001</v>
      </c>
      <c r="D598" s="15">
        <f>C598-24.94</f>
        <v>-0.03159999999999386</v>
      </c>
      <c r="E598" s="15">
        <f>C598-C597</f>
        <v>0.4231058823529494</v>
      </c>
      <c r="F598" s="16">
        <f>B598-B597</f>
        <v>0.2886514605842478</v>
      </c>
      <c r="G598" s="16">
        <v>-0.29</v>
      </c>
      <c r="H598" s="16">
        <f>G598-G597</f>
        <v>0.76</v>
      </c>
      <c r="I598" s="17">
        <v>137.05</v>
      </c>
    </row>
    <row r="599" ht="22.35" customHeight="1">
      <c r="A599" s="12">
        <v>1976</v>
      </c>
      <c r="B599" s="13">
        <v>24.23408163265306</v>
      </c>
      <c r="C599" s="14">
        <v>24.4742</v>
      </c>
      <c r="D599" s="15">
        <f>C599-24.94</f>
        <v>-0.4658000000000051</v>
      </c>
      <c r="E599" s="15">
        <f>C599-C598</f>
        <v>-0.4342000000000112</v>
      </c>
      <c r="F599" s="16">
        <f>B599-B598</f>
        <v>-0.4865306122449091</v>
      </c>
      <c r="G599" s="16">
        <v>-0.52</v>
      </c>
      <c r="H599" s="16">
        <f>G599-G598</f>
        <v>-0.23</v>
      </c>
      <c r="I599" s="17">
        <v>51.74</v>
      </c>
    </row>
    <row r="600" ht="22.35" customHeight="1">
      <c r="A600" s="12">
        <v>1977</v>
      </c>
      <c r="B600" s="13">
        <v>25.04826923076922</v>
      </c>
      <c r="C600" s="14">
        <v>25.11576923076922</v>
      </c>
      <c r="D600" s="15">
        <f>C600-24.94</f>
        <v>0.1757692307692231</v>
      </c>
      <c r="E600" s="15">
        <f>C600-C599</f>
        <v>0.6415692307692282</v>
      </c>
      <c r="F600" s="16">
        <f>B600-B599</f>
        <v>0.8141875981161633</v>
      </c>
      <c r="G600" s="16">
        <v>0.17</v>
      </c>
      <c r="H600" s="16">
        <f>G600-G599</f>
        <v>0.6900000000000001</v>
      </c>
      <c r="I600" s="17">
        <v>0</v>
      </c>
    </row>
    <row r="601" ht="22.35" customHeight="1">
      <c r="A601" s="12">
        <v>1978</v>
      </c>
      <c r="B601" s="13">
        <v>24.65</v>
      </c>
      <c r="C601" s="14">
        <v>24.7075</v>
      </c>
      <c r="D601" s="15">
        <f>C601-24.94</f>
        <v>-0.2325000000000053</v>
      </c>
      <c r="E601" s="15">
        <f>C601-C600</f>
        <v>-0.4082692307692284</v>
      </c>
      <c r="F601" s="16">
        <f>B601-B600</f>
        <v>-0.3982692307692197</v>
      </c>
      <c r="G601" s="16">
        <v>-0.5</v>
      </c>
      <c r="H601" s="16">
        <f>G601-G600</f>
        <v>-0.67</v>
      </c>
      <c r="I601" s="17">
        <v>51.26</v>
      </c>
    </row>
    <row r="602" ht="22.35" customHeight="1">
      <c r="A602" s="12">
        <v>1979</v>
      </c>
      <c r="B602" s="13">
        <v>25.05235294117647</v>
      </c>
      <c r="C602" s="14">
        <v>24.93711538461537</v>
      </c>
      <c r="D602" s="15">
        <f>C602-24.94</f>
        <v>-0.002884615384626699</v>
      </c>
      <c r="E602" s="15">
        <f>C602-C601</f>
        <v>0.2296153846153786</v>
      </c>
      <c r="F602" s="16">
        <f>B602-B601</f>
        <v>0.402352941176467</v>
      </c>
      <c r="G602" s="16">
        <v>0.43</v>
      </c>
      <c r="H602" s="16">
        <f>G602-G601</f>
        <v>0.9299999999999999</v>
      </c>
      <c r="I602" s="17">
        <v>-16.96</v>
      </c>
    </row>
    <row r="603" ht="22.35" customHeight="1">
      <c r="A603" s="12">
        <v>1980</v>
      </c>
      <c r="B603" s="13">
        <v>25.40823529411766</v>
      </c>
      <c r="C603" s="14">
        <v>25.45075471698113</v>
      </c>
      <c r="D603" s="15">
        <f>C603-24.94</f>
        <v>0.5107547169811326</v>
      </c>
      <c r="E603" s="15">
        <f>C603-C602</f>
        <v>0.5136393323657593</v>
      </c>
      <c r="F603" s="16">
        <f>B603-B602</f>
        <v>0.3558823529411868</v>
      </c>
      <c r="G603" s="16">
        <v>0.93</v>
      </c>
      <c r="H603" s="16">
        <f>G603-G602</f>
        <v>0.5</v>
      </c>
      <c r="I603" s="17">
        <v>-37.63</v>
      </c>
    </row>
    <row r="604" ht="22.35" customHeight="1">
      <c r="A604" s="12">
        <v>1981</v>
      </c>
      <c r="B604" s="13">
        <v>25.22509433962264</v>
      </c>
      <c r="C604" s="14">
        <v>25.14333333333334</v>
      </c>
      <c r="D604" s="15">
        <f>C604-24.94</f>
        <v>0.2033333333333402</v>
      </c>
      <c r="E604" s="15">
        <f>C604-C603</f>
        <v>-0.3074213836477924</v>
      </c>
      <c r="F604" s="16">
        <f>B604-B603</f>
        <v>-0.1831409544950127</v>
      </c>
      <c r="G604" s="16">
        <v>0.17</v>
      </c>
      <c r="H604" s="16">
        <f>G604-G603</f>
        <v>-0.76</v>
      </c>
      <c r="I604" s="17">
        <v>65.72</v>
      </c>
    </row>
    <row r="605" ht="22.35" customHeight="1">
      <c r="A605" s="12">
        <v>1982</v>
      </c>
      <c r="B605" s="13">
        <v>25.28346153846154</v>
      </c>
      <c r="C605" s="14">
        <v>25.1977358490566</v>
      </c>
      <c r="D605" s="15">
        <f>C605-24.94</f>
        <v>0.2577358490566013</v>
      </c>
      <c r="E605" s="15">
        <f>C605-C604</f>
        <v>0.05440251572326105</v>
      </c>
      <c r="F605" s="16">
        <f>B605-B604</f>
        <v>0.0583671988389014</v>
      </c>
      <c r="G605" s="16">
        <v>0.21</v>
      </c>
      <c r="H605" s="16">
        <f>G605-G604</f>
        <v>0.03999999999999998</v>
      </c>
      <c r="I605" s="17">
        <v>-53.65</v>
      </c>
    </row>
    <row r="606" ht="22.35" customHeight="1">
      <c r="A606" s="12">
        <v>1983</v>
      </c>
      <c r="B606" s="13">
        <v>25.11615384615385</v>
      </c>
      <c r="C606" s="14">
        <v>25.02018867924528</v>
      </c>
      <c r="D606" s="15">
        <f>C606-24.94</f>
        <v>0.08018867924528195</v>
      </c>
      <c r="E606" s="15">
        <f>C606-C605</f>
        <v>-0.1775471698113193</v>
      </c>
      <c r="F606" s="16">
        <f>B606-B605</f>
        <v>-0.1673076923076913</v>
      </c>
      <c r="G606" s="16">
        <v>0.15</v>
      </c>
      <c r="H606" s="16">
        <f>G606-G605</f>
        <v>-0.06</v>
      </c>
      <c r="I606" s="17">
        <v>29.73</v>
      </c>
    </row>
    <row r="607" ht="22.35" customHeight="1">
      <c r="A607" s="12">
        <v>1984</v>
      </c>
      <c r="B607" s="13">
        <v>24.42039215686275</v>
      </c>
      <c r="C607" s="14">
        <v>24.34730769230769</v>
      </c>
      <c r="D607" s="15">
        <f>C607-24.94</f>
        <v>-0.5926923076923067</v>
      </c>
      <c r="E607" s="15">
        <f>C607-C606</f>
        <v>-0.6728809869375887</v>
      </c>
      <c r="F607" s="16">
        <f>B607-B606</f>
        <v>-0.6957616892911034</v>
      </c>
      <c r="G607" s="16">
        <v>-0.46</v>
      </c>
      <c r="H607" s="16">
        <f>G607-G606</f>
        <v>-0.61</v>
      </c>
      <c r="I607" s="17">
        <v>88.84</v>
      </c>
    </row>
    <row r="608" ht="22.35" customHeight="1">
      <c r="A608" s="12">
        <v>1985</v>
      </c>
      <c r="B608" s="13">
        <v>25.22056603773584</v>
      </c>
      <c r="C608" s="14">
        <v>25.31905660377358</v>
      </c>
      <c r="D608" s="15">
        <f>C608-24.94</f>
        <v>0.3790566037735807</v>
      </c>
      <c r="E608" s="15">
        <f>C608-C607</f>
        <v>0.9717489114658875</v>
      </c>
      <c r="F608" s="16">
        <f>B608-B607</f>
        <v>0.8001738808730927</v>
      </c>
      <c r="G608" s="16">
        <v>0.3</v>
      </c>
      <c r="H608" s="16">
        <f>G608-G607</f>
        <v>0.76</v>
      </c>
      <c r="I608" s="17">
        <v>-64.58</v>
      </c>
    </row>
    <row r="609" ht="22.35" customHeight="1">
      <c r="A609" s="12">
        <v>1986</v>
      </c>
      <c r="B609" s="13">
        <v>24.72358490566037</v>
      </c>
      <c r="C609" s="14">
        <v>24.9524074074074</v>
      </c>
      <c r="D609" s="15">
        <f>C609-24.94</f>
        <v>0.01240740740740165</v>
      </c>
      <c r="E609" s="15">
        <f>C609-C608</f>
        <v>-0.3666491963661791</v>
      </c>
      <c r="F609" s="16">
        <f>B609-B608</f>
        <v>-0.4969811320754687</v>
      </c>
      <c r="G609" s="16">
        <v>0.17</v>
      </c>
      <c r="H609" s="16">
        <f>G609-G608</f>
        <v>-0.13</v>
      </c>
      <c r="I609" s="17">
        <v>-79.45</v>
      </c>
    </row>
    <row r="610" ht="22.35" customHeight="1">
      <c r="A610" s="12">
        <v>1987</v>
      </c>
      <c r="B610" s="13">
        <v>25.04711538461538</v>
      </c>
      <c r="C610" s="14">
        <v>25.22703703703704</v>
      </c>
      <c r="D610" s="15">
        <f>C610-24.94</f>
        <v>0.2870370370370381</v>
      </c>
      <c r="E610" s="15">
        <f>C610-C609</f>
        <v>0.2746296296296364</v>
      </c>
      <c r="F610" s="16">
        <f>B610-B609</f>
        <v>0.3235304789550106</v>
      </c>
      <c r="G610" s="16">
        <v>0.12</v>
      </c>
      <c r="H610" s="16">
        <f>G610-G609</f>
        <v>-0.05000000000000002</v>
      </c>
      <c r="I610" s="17">
        <v>-12.6</v>
      </c>
    </row>
    <row r="611" ht="22.35" customHeight="1">
      <c r="A611" s="12">
        <v>1988</v>
      </c>
      <c r="B611" s="13">
        <v>25.61814814814815</v>
      </c>
      <c r="C611" s="14">
        <v>25.72648148148148</v>
      </c>
      <c r="D611" s="15">
        <f>C611-24.94</f>
        <v>0.7864814814814771</v>
      </c>
      <c r="E611" s="15">
        <f>C611-C610</f>
        <v>0.499444444444439</v>
      </c>
      <c r="F611" s="16">
        <f>B611-B610</f>
        <v>0.5710327635327666</v>
      </c>
      <c r="G611" s="16">
        <v>0.64</v>
      </c>
      <c r="H611" s="16">
        <f>G611-G610</f>
        <v>0.52</v>
      </c>
      <c r="I611" s="17">
        <v>-7.85</v>
      </c>
    </row>
    <row r="612" ht="22.35" customHeight="1">
      <c r="A612" s="12">
        <v>1989</v>
      </c>
      <c r="B612" s="13">
        <v>24.87622641509434</v>
      </c>
      <c r="C612" s="14">
        <v>24.93518518518519</v>
      </c>
      <c r="D612" s="15">
        <f>C612-24.94</f>
        <v>-0.004814814814807278</v>
      </c>
      <c r="E612" s="15">
        <f>C612-C611</f>
        <v>-0.7912962962962844</v>
      </c>
      <c r="F612" s="16">
        <f>B612-B611</f>
        <v>-0.7419217330538146</v>
      </c>
      <c r="G612" s="16">
        <v>-0.23</v>
      </c>
      <c r="H612" s="16">
        <f>G612-G611</f>
        <v>-0.87</v>
      </c>
      <c r="I612" s="17">
        <v>12.5</v>
      </c>
    </row>
    <row r="613" ht="22.35" customHeight="1">
      <c r="A613" s="12">
        <v>1990</v>
      </c>
      <c r="B613" s="13">
        <v>25.00490566037736</v>
      </c>
      <c r="C613" s="14">
        <v>25.03461538461538</v>
      </c>
      <c r="D613" s="15">
        <f>C613-24.94</f>
        <v>0.094615384615377</v>
      </c>
      <c r="E613" s="15">
        <f>C613-C612</f>
        <v>0.09943019943018427</v>
      </c>
      <c r="F613" s="16">
        <f>B613-B612</f>
        <v>0.1286792452830205</v>
      </c>
      <c r="G613" s="16">
        <v>0.37</v>
      </c>
      <c r="H613" s="16">
        <f>G613-G612</f>
        <v>0.6</v>
      </c>
      <c r="I613" s="17">
        <v>-49.64</v>
      </c>
    </row>
    <row r="614" ht="22.35" customHeight="1">
      <c r="A614" s="12">
        <v>1991</v>
      </c>
      <c r="B614" s="13">
        <v>25.44851851851853</v>
      </c>
      <c r="C614" s="14">
        <v>25.58490566037736</v>
      </c>
      <c r="D614" s="15">
        <f>C614-24.94</f>
        <v>0.6449056603773542</v>
      </c>
      <c r="E614" s="15">
        <f>C614-C613</f>
        <v>0.5502902757619772</v>
      </c>
      <c r="F614" s="16">
        <f>B614-B613</f>
        <v>0.4436128581411687</v>
      </c>
      <c r="G614" s="16">
        <v>0.71</v>
      </c>
      <c r="H614" s="16">
        <f>G614-G613</f>
        <v>0.34</v>
      </c>
      <c r="I614" s="17">
        <v>-1.13</v>
      </c>
    </row>
    <row r="615" ht="22.35" customHeight="1">
      <c r="A615" s="12">
        <v>1992</v>
      </c>
      <c r="B615" s="13">
        <v>24.73111111111111</v>
      </c>
      <c r="C615" s="14">
        <v>24.76038461538461</v>
      </c>
      <c r="D615" s="15">
        <f>C615-24.94</f>
        <v>-0.1796153846153921</v>
      </c>
      <c r="E615" s="15">
        <f>C615-C614</f>
        <v>-0.8245210449927463</v>
      </c>
      <c r="F615" s="16">
        <f>B615-B614</f>
        <v>-0.7174074074074142</v>
      </c>
      <c r="G615" s="16">
        <v>-0.14</v>
      </c>
      <c r="H615" s="16">
        <f>G615-G614</f>
        <v>-0.85</v>
      </c>
      <c r="I615" s="17">
        <v>-11.3</v>
      </c>
    </row>
    <row r="616" ht="22.35" customHeight="1">
      <c r="A616" s="12">
        <v>1993</v>
      </c>
      <c r="B616" s="13">
        <v>25.03754716981133</v>
      </c>
      <c r="C616" s="14">
        <v>25.07377358490566</v>
      </c>
      <c r="D616" s="15">
        <f>C616-24.94</f>
        <v>0.1337735849056614</v>
      </c>
      <c r="E616" s="15">
        <f>C616-C615</f>
        <v>0.3133889695210534</v>
      </c>
      <c r="F616" s="16">
        <f>B616-B615</f>
        <v>0.3064360587002142</v>
      </c>
      <c r="G616" s="16">
        <v>0.07000000000000001</v>
      </c>
      <c r="H616" s="16">
        <f>G616-G615</f>
        <v>0.21</v>
      </c>
      <c r="I616" s="17">
        <v>21.19</v>
      </c>
    </row>
    <row r="617" ht="22.35" customHeight="1">
      <c r="A617" s="12">
        <v>1994</v>
      </c>
      <c r="B617" s="13">
        <v>25.60377358490566</v>
      </c>
      <c r="C617" s="14">
        <v>25.64792452830189</v>
      </c>
      <c r="D617" s="15">
        <f>C617-24.94</f>
        <v>0.7079245283018878</v>
      </c>
      <c r="E617" s="15">
        <f>C617-C616</f>
        <v>0.5741509433962264</v>
      </c>
      <c r="F617" s="16">
        <f>B617-B616</f>
        <v>0.5662264150943379</v>
      </c>
      <c r="G617" s="16">
        <v>0.65</v>
      </c>
      <c r="H617" s="16">
        <f>G617-G616</f>
        <v>0.5800000000000001</v>
      </c>
      <c r="I617" s="17">
        <v>-126.62</v>
      </c>
    </row>
    <row r="618" ht="22.35" customHeight="1">
      <c r="A618" s="12">
        <v>1995</v>
      </c>
      <c r="B618" s="13">
        <v>25.14903846153846</v>
      </c>
      <c r="C618" s="14">
        <v>25.1776923076923</v>
      </c>
      <c r="D618" s="15">
        <f>C618-24.94</f>
        <v>0.2376923076922992</v>
      </c>
      <c r="E618" s="15">
        <f>C618-C617</f>
        <v>-0.4702322206095886</v>
      </c>
      <c r="F618" s="16">
        <f>B618-B617</f>
        <v>-0.4547351233672039</v>
      </c>
      <c r="G618" s="16">
        <v>-0.05</v>
      </c>
      <c r="H618" s="16">
        <f>G618-G617</f>
        <v>-0.7000000000000001</v>
      </c>
      <c r="I618" s="17">
        <v>55.72</v>
      </c>
    </row>
    <row r="619" ht="22.35" customHeight="1">
      <c r="A619" s="12">
        <v>1996</v>
      </c>
      <c r="B619" s="13">
        <v>25.37299999999999</v>
      </c>
      <c r="C619" s="14">
        <v>25.09346938775511</v>
      </c>
      <c r="D619" s="15">
        <f>C619-24.94</f>
        <v>0.1534693877551057</v>
      </c>
      <c r="E619" s="15">
        <f>C619-C618</f>
        <v>-0.08422291993719355</v>
      </c>
      <c r="F619" s="16">
        <f>B619-B618</f>
        <v>0.223961538461527</v>
      </c>
      <c r="G619" s="16">
        <v>0.63</v>
      </c>
      <c r="H619" s="16">
        <f>G619-G618</f>
        <v>0.68</v>
      </c>
      <c r="I619" s="17">
        <v>-4.02</v>
      </c>
    </row>
    <row r="620" ht="22.35" customHeight="1">
      <c r="A620" s="12">
        <v>1997</v>
      </c>
      <c r="B620" s="13">
        <v>25.1288679245283</v>
      </c>
      <c r="C620" s="14">
        <v>24.59854166666667</v>
      </c>
      <c r="D620" s="15">
        <f>C620-24.94</f>
        <v>-0.3414583333333283</v>
      </c>
      <c r="E620" s="15">
        <f>C620-C619</f>
        <v>-0.494927721088434</v>
      </c>
      <c r="F620" s="16">
        <f>B620-B619</f>
        <v>-0.2441320754716827</v>
      </c>
      <c r="G620" s="16">
        <v>0.24</v>
      </c>
      <c r="H620" s="16">
        <f>G620-G619</f>
        <v>-0.39</v>
      </c>
      <c r="I620" s="17">
        <v>46.15</v>
      </c>
    </row>
    <row r="621" ht="22.35" customHeight="1">
      <c r="A621" s="12">
        <v>1998</v>
      </c>
      <c r="B621" s="13">
        <v>25.47769230769232</v>
      </c>
      <c r="C621" s="14">
        <v>25.50745098039215</v>
      </c>
      <c r="D621" s="15">
        <f>C621-24.94</f>
        <v>0.5674509803921524</v>
      </c>
      <c r="E621" s="15">
        <f>C621-C620</f>
        <v>0.9089093137254807</v>
      </c>
      <c r="F621" s="16">
        <f>B621-B620</f>
        <v>0.3488243831640112</v>
      </c>
      <c r="G621" s="16">
        <v>0.65</v>
      </c>
      <c r="H621" s="16">
        <f>G621-G620</f>
        <v>0.41</v>
      </c>
      <c r="I621" s="17">
        <v>84.67</v>
      </c>
    </row>
    <row r="622" ht="22.35" customHeight="1">
      <c r="A622" s="12">
        <v>1999</v>
      </c>
      <c r="B622" s="13">
        <v>25.15169811320754</v>
      </c>
      <c r="C622" s="14">
        <v>25.08439999999999</v>
      </c>
      <c r="D622" s="15">
        <f>C622-24.94</f>
        <v>0.1443999999999903</v>
      </c>
      <c r="E622" s="15">
        <f>C622-C621</f>
        <v>-0.423050980392162</v>
      </c>
      <c r="F622" s="16">
        <f>B622-B621</f>
        <v>-0.3259941944847746</v>
      </c>
      <c r="G622" s="16">
        <v>0.19</v>
      </c>
      <c r="H622" s="16">
        <f>G622-G621</f>
        <v>-0.46</v>
      </c>
      <c r="I622" s="17">
        <v>113.08</v>
      </c>
    </row>
    <row r="623" ht="22.35" customHeight="1">
      <c r="A623" s="12">
        <v>2000</v>
      </c>
      <c r="B623" s="13">
        <v>24.92320754716981</v>
      </c>
      <c r="C623" s="14">
        <v>24.89320754716982</v>
      </c>
      <c r="D623" s="15">
        <f>C623-24.94</f>
        <v>-0.04679245283018574</v>
      </c>
      <c r="E623" s="15">
        <f>C623-C622</f>
        <v>-0.1911924528301761</v>
      </c>
      <c r="F623" s="16">
        <f>B623-B622</f>
        <v>-0.2284905660377277</v>
      </c>
      <c r="G623" s="16">
        <v>-0.33</v>
      </c>
      <c r="H623" s="16">
        <f>G623-G622</f>
        <v>-0.52</v>
      </c>
      <c r="I623" s="17">
        <v>233.11</v>
      </c>
    </row>
    <row r="624" ht="22.35" customHeight="1">
      <c r="A624" s="12">
        <v>2001</v>
      </c>
      <c r="B624" s="13">
        <v>25.30188679245283</v>
      </c>
      <c r="C624" s="14">
        <v>25.04254901960784</v>
      </c>
      <c r="D624" s="15">
        <f>C624-24.94</f>
        <v>0.1025490196078387</v>
      </c>
      <c r="E624" s="15">
        <f>C624-C623</f>
        <v>0.1493414724380244</v>
      </c>
      <c r="F624" s="16">
        <f>B624-B623</f>
        <v>0.378679245283017</v>
      </c>
      <c r="G624" s="16">
        <v>0.08</v>
      </c>
      <c r="H624" s="16">
        <f>G624-G623</f>
        <v>0.41</v>
      </c>
      <c r="I624" s="17">
        <v>84.89</v>
      </c>
    </row>
    <row r="625" ht="22.35" customHeight="1">
      <c r="A625" s="12">
        <v>2002</v>
      </c>
      <c r="B625" s="13">
        <v>26.01301886792453</v>
      </c>
      <c r="C625" s="14">
        <v>25.98222222222223</v>
      </c>
      <c r="D625" s="15">
        <f>C625-24.94</f>
        <v>1.042222222222229</v>
      </c>
      <c r="E625" s="15">
        <f>C625-C624</f>
        <v>0.9396732026143901</v>
      </c>
      <c r="F625" s="16">
        <f>B625-B624</f>
        <v>0.7111320754716992</v>
      </c>
      <c r="G625" s="16">
        <v>1.33</v>
      </c>
      <c r="H625" s="16">
        <f>G625-G624</f>
        <v>1.25</v>
      </c>
      <c r="I625" s="17">
        <v>-133.95</v>
      </c>
    </row>
    <row r="626" ht="22.35" customHeight="1">
      <c r="A626" s="12">
        <v>2003</v>
      </c>
      <c r="B626" s="13">
        <v>25.57596153846154</v>
      </c>
      <c r="C626" s="14">
        <v>25.61407407407408</v>
      </c>
      <c r="D626" s="15">
        <f>C626-24.94</f>
        <v>0.6740740740740776</v>
      </c>
      <c r="E626" s="15">
        <f>C626-C625</f>
        <v>-0.3681481481481512</v>
      </c>
      <c r="F626" s="16">
        <f>B626-B625</f>
        <v>-0.4370573294629914</v>
      </c>
      <c r="G626" s="16">
        <v>0.76</v>
      </c>
      <c r="H626" s="16">
        <f>G626-G625</f>
        <v>-0.5700000000000001</v>
      </c>
      <c r="I626" s="17">
        <v>7.39</v>
      </c>
    </row>
    <row r="627" ht="22.35" customHeight="1">
      <c r="A627" s="12">
        <v>2004</v>
      </c>
      <c r="B627" s="13">
        <v>25.55222222222222</v>
      </c>
      <c r="C627" s="14">
        <v>25.56222222222222</v>
      </c>
      <c r="D627" s="15">
        <f>C627-24.94</f>
        <v>0.62222222222222</v>
      </c>
      <c r="E627" s="15">
        <f>C627-C626</f>
        <v>-0.05185185185185759</v>
      </c>
      <c r="F627" s="16">
        <f>B627-B626</f>
        <v>-0.02373931623932179</v>
      </c>
      <c r="G627" s="16">
        <v>0.64</v>
      </c>
      <c r="H627" s="16">
        <f>G627-G626</f>
        <v>-0.12</v>
      </c>
      <c r="I627" s="17">
        <v>32.1</v>
      </c>
    </row>
    <row r="628" ht="22.35" customHeight="1">
      <c r="A628" s="12">
        <v>2005</v>
      </c>
      <c r="B628" s="13">
        <v>25.85611111111112</v>
      </c>
      <c r="C628" s="14">
        <v>25.84555555555556</v>
      </c>
      <c r="D628" s="15">
        <f>C628-24.94</f>
        <v>0.9055555555555586</v>
      </c>
      <c r="E628" s="15">
        <f>C628-C627</f>
        <v>0.2833333333333385</v>
      </c>
      <c r="F628" s="16">
        <f>B628-B627</f>
        <v>0.3038888888888991</v>
      </c>
      <c r="G628" s="16">
        <v>1.31</v>
      </c>
      <c r="H628" s="16">
        <f>G628-G627</f>
        <v>0.67</v>
      </c>
      <c r="I628" s="17">
        <v>-68.20999999999999</v>
      </c>
    </row>
    <row r="629" ht="22.35" customHeight="1">
      <c r="A629" s="12">
        <v>2006</v>
      </c>
      <c r="B629" s="13">
        <v>25.53622641509434</v>
      </c>
      <c r="C629" s="14">
        <v>25.39615384615385</v>
      </c>
      <c r="D629" s="15">
        <f>C629-24.94</f>
        <v>0.4561538461538461</v>
      </c>
      <c r="E629" s="15">
        <f>C629-C628</f>
        <v>-0.4494017094017124</v>
      </c>
      <c r="F629" s="16">
        <f>B629-B628</f>
        <v>-0.3198846960167749</v>
      </c>
      <c r="G629" s="16">
        <v>0.64</v>
      </c>
      <c r="H629" s="16">
        <f>G629-G628</f>
        <v>-0.67</v>
      </c>
      <c r="I629" s="17">
        <v>23.65</v>
      </c>
    </row>
    <row r="630" ht="22.35" customHeight="1">
      <c r="A630" s="12">
        <v>2007</v>
      </c>
      <c r="B630" s="13">
        <v>25.86660377358491</v>
      </c>
      <c r="C630" s="14">
        <v>25.79288461538462</v>
      </c>
      <c r="D630" s="15">
        <f>C630-24.94</f>
        <v>0.8528846153846175</v>
      </c>
      <c r="E630" s="15">
        <f>C630-C629</f>
        <v>0.3967307692307713</v>
      </c>
      <c r="F630" s="16">
        <f>B630-B629</f>
        <v>0.3303773584905656</v>
      </c>
      <c r="G630" s="16">
        <v>0.85</v>
      </c>
      <c r="H630" s="16">
        <f>G630-G629</f>
        <v>0.21</v>
      </c>
      <c r="I630" s="17">
        <v>41.2</v>
      </c>
    </row>
    <row r="631" ht="22.35" customHeight="1">
      <c r="A631" s="12">
        <v>2008</v>
      </c>
      <c r="B631" s="13">
        <v>25.29094339622641</v>
      </c>
      <c r="C631" s="14">
        <v>25.32907407407406</v>
      </c>
      <c r="D631" s="15">
        <f>C631-24.94</f>
        <v>0.3890740740740632</v>
      </c>
      <c r="E631" s="15">
        <f>C631-C630</f>
        <v>-0.4638105413105542</v>
      </c>
      <c r="F631" s="16">
        <f>B631-B630</f>
        <v>-0.5756603773584921</v>
      </c>
      <c r="G631" s="16">
        <v>0.57</v>
      </c>
      <c r="H631" s="16">
        <f>G631-G630</f>
        <v>-0.28</v>
      </c>
      <c r="I631" s="17">
        <v>13.5</v>
      </c>
    </row>
    <row r="632" ht="22.35" customHeight="1">
      <c r="A632" s="12">
        <v>2009</v>
      </c>
      <c r="B632" s="13">
        <v>25.83792452830188</v>
      </c>
      <c r="C632" s="14">
        <v>25.98277777777778</v>
      </c>
      <c r="D632" s="15">
        <f>C632-24.94</f>
        <v>1.042777777777779</v>
      </c>
      <c r="E632" s="15">
        <f>C632-C631</f>
        <v>0.6537037037037159</v>
      </c>
      <c r="F632" s="16">
        <f>B632-B631</f>
        <v>0.5469811320754694</v>
      </c>
      <c r="G632" s="16">
        <v>1.13</v>
      </c>
      <c r="H632" s="16">
        <f>G632-G631</f>
        <v>0.5599999999999999</v>
      </c>
      <c r="I632" s="17">
        <v>-4.38</v>
      </c>
    </row>
    <row r="633" ht="22.35" customHeight="1">
      <c r="A633" s="12">
        <v>2010</v>
      </c>
      <c r="B633" s="13">
        <v>24.97811320754718</v>
      </c>
      <c r="C633" s="14">
        <v>24.92538461538462</v>
      </c>
      <c r="D633" s="15">
        <f>C633-24.94</f>
        <v>-0.0146153846153787</v>
      </c>
      <c r="E633" s="15">
        <f>C633-C632</f>
        <v>-1.057393162393158</v>
      </c>
      <c r="F633" s="16">
        <f>B633-B632</f>
        <v>-0.8598113207547051</v>
      </c>
      <c r="G633" s="16">
        <v>-0.09</v>
      </c>
      <c r="H633" s="16">
        <f>G633-G632</f>
        <v>-1.22</v>
      </c>
      <c r="I633" s="17">
        <v>238.17</v>
      </c>
    </row>
    <row r="634" ht="22.35" customHeight="1">
      <c r="A634" s="12">
        <v>2011</v>
      </c>
      <c r="B634" s="13">
        <v>24.88673076923076</v>
      </c>
      <c r="C634" s="14">
        <v>24.84882352941176</v>
      </c>
      <c r="D634" s="15">
        <f>C634-24.94</f>
        <v>-0.09117647058824119</v>
      </c>
      <c r="E634" s="15">
        <f>C634-C633</f>
        <v>-0.07656108597286249</v>
      </c>
      <c r="F634" s="16">
        <f>B634-B633</f>
        <v>-0.09138243831641546</v>
      </c>
      <c r="G634" s="16">
        <v>-0.1</v>
      </c>
      <c r="H634" s="16">
        <f>G634-G633</f>
        <v>-0.01000000000000001</v>
      </c>
      <c r="I634" s="17">
        <v>242.54</v>
      </c>
    </row>
    <row r="635" ht="22.35" customHeight="1">
      <c r="A635" s="12">
        <v>2012</v>
      </c>
      <c r="B635" s="13">
        <v>25.78576923076923</v>
      </c>
      <c r="C635" s="14">
        <v>25.87882352941177</v>
      </c>
      <c r="D635" s="15">
        <f>C635-24.94</f>
        <v>0.9388235294117671</v>
      </c>
      <c r="E635" s="15">
        <f>C635-C634</f>
        <v>1.030000000000008</v>
      </c>
      <c r="F635" s="16">
        <f>B635-B634</f>
        <v>0.899038461538467</v>
      </c>
      <c r="G635" s="16">
        <v>0.64</v>
      </c>
      <c r="H635" s="16">
        <f>G635-G634</f>
        <v>0.74</v>
      </c>
      <c r="I635" s="17">
        <v>13.85</v>
      </c>
    </row>
    <row r="636" ht="22.35" customHeight="1">
      <c r="A636" s="12">
        <v>2013</v>
      </c>
      <c r="B636" s="13">
        <v>26.25888888888889</v>
      </c>
      <c r="C636" s="14">
        <v>26.26907407407408</v>
      </c>
      <c r="D636" s="15">
        <f>C636-24.94</f>
        <v>1.329074074074075</v>
      </c>
      <c r="E636" s="15">
        <f>C636-C635</f>
        <v>0.3902505446623081</v>
      </c>
      <c r="F636" s="16">
        <f>B636-B635</f>
        <v>0.4731196581196606</v>
      </c>
      <c r="G636" s="16">
        <v>1.59</v>
      </c>
      <c r="H636" s="16">
        <f>G636-G635</f>
        <v>0.9500000000000001</v>
      </c>
      <c r="I636" s="17">
        <v>-34.9</v>
      </c>
    </row>
    <row r="637" ht="22.35" customHeight="1">
      <c r="A637" s="12">
        <v>2014</v>
      </c>
      <c r="B637" s="13">
        <v>26.12490566037736</v>
      </c>
      <c r="C637" s="14">
        <v>26.14</v>
      </c>
      <c r="D637" s="15">
        <f>C637-24.94</f>
        <v>1.200000000000003</v>
      </c>
      <c r="E637" s="15">
        <f>C637-C636</f>
        <v>-0.1290740740740723</v>
      </c>
      <c r="F637" s="16">
        <f>B637-B636</f>
        <v>-0.1339832285115286</v>
      </c>
      <c r="G637" s="16">
        <v>1.3</v>
      </c>
      <c r="H637" s="16">
        <f>G637-G636</f>
        <v>-0.29</v>
      </c>
      <c r="I637" s="17">
        <v>17.64</v>
      </c>
    </row>
    <row r="638" ht="22.35" customHeight="1">
      <c r="A638" s="12">
        <v>2015</v>
      </c>
      <c r="B638" s="13">
        <v>26.06226415094339</v>
      </c>
      <c r="C638" s="14">
        <v>26.06528301886792</v>
      </c>
      <c r="D638" s="15">
        <f>C638-24.94</f>
        <v>1.125283018867918</v>
      </c>
      <c r="E638" s="15">
        <f>C638-C637</f>
        <v>-0.07471698113208447</v>
      </c>
      <c r="F638" s="16">
        <f>B638-B637</f>
        <v>-0.06264150943396984</v>
      </c>
      <c r="G638" s="16">
        <v>1.09</v>
      </c>
      <c r="H638" s="16">
        <f>G638-G637</f>
        <v>-0.21</v>
      </c>
      <c r="I638" s="17">
        <v>-18.9</v>
      </c>
    </row>
    <row r="639" ht="22.35" customHeight="1">
      <c r="A639" s="12">
        <v>2016</v>
      </c>
      <c r="B639" s="13">
        <v>25.78092592592592</v>
      </c>
      <c r="C639" s="14">
        <v>25.78425925925926</v>
      </c>
      <c r="D639" s="15">
        <f>C639-24.94</f>
        <v>0.8442592592592568</v>
      </c>
      <c r="E639" s="15">
        <f>C639-C638</f>
        <v>-0.2810237596086615</v>
      </c>
      <c r="F639" s="16">
        <f>B639-B638</f>
        <v>-0.2813382250174676</v>
      </c>
      <c r="G639" s="87">
        <v>0.84</v>
      </c>
      <c r="H639" s="16">
        <f>G639-G638</f>
        <v>-0.2500000000000001</v>
      </c>
      <c r="I639" s="17">
        <v>87.03</v>
      </c>
    </row>
    <row r="640" ht="22.35" customHeight="1">
      <c r="A640" s="12">
        <v>2017</v>
      </c>
      <c r="B640" s="13">
        <v>26.01211538461537</v>
      </c>
      <c r="C640" s="14">
        <v>26.01211538461537</v>
      </c>
      <c r="D640" s="15">
        <f>C640-24.94</f>
        <v>1.072115384615373</v>
      </c>
      <c r="E640" s="15">
        <f>C640-C639</f>
        <v>0.2278561253561158</v>
      </c>
      <c r="F640" s="16">
        <f>B640-B639</f>
        <v>0.2311894586894496</v>
      </c>
      <c r="G640" s="87">
        <v>1.42</v>
      </c>
      <c r="H640" s="16">
        <f>G640-G639</f>
        <v>0.58</v>
      </c>
      <c r="I640" s="17">
        <v>37.92</v>
      </c>
    </row>
    <row r="641" ht="22.35" customHeight="1">
      <c r="A641" s="12">
        <v>2018</v>
      </c>
      <c r="B641" s="13">
        <v>26.21111111111111</v>
      </c>
      <c r="C641" s="19">
        <v>26.21111111111111</v>
      </c>
      <c r="D641" s="15">
        <f>C641-24.94</f>
        <v>1.271111111111107</v>
      </c>
      <c r="E641" s="15">
        <f>C641-C640</f>
        <v>0.1989957264957347</v>
      </c>
      <c r="F641" s="16">
        <f>B641-B640</f>
        <v>0.1989957264957347</v>
      </c>
      <c r="G641" s="87">
        <v>1.55</v>
      </c>
      <c r="H641" s="16">
        <f>G641-G640</f>
        <v>0.1300000000000001</v>
      </c>
      <c r="I641" s="17">
        <v>-51.04</v>
      </c>
    </row>
    <row r="642" ht="22.15" customHeight="1">
      <c r="A642" s="75">
        <v>2019</v>
      </c>
      <c r="B642" s="76">
        <v>26.52777777777776</v>
      </c>
      <c r="C642" s="77">
        <v>26.52777777777776</v>
      </c>
      <c r="D642" s="78">
        <f>C642-24.94</f>
        <v>1.587777777777763</v>
      </c>
      <c r="E642" s="78">
        <f>C642-C641</f>
        <v>0.3166666666666558</v>
      </c>
      <c r="F642" s="57">
        <f>B642-B641</f>
        <v>0.3166666666666558</v>
      </c>
      <c r="G642" s="88">
        <v>2.09</v>
      </c>
      <c r="H642" s="57">
        <f>G642-G641</f>
        <v>0.5399999999999998</v>
      </c>
      <c r="I642" s="20">
        <v>-187.56</v>
      </c>
    </row>
    <row r="643" ht="8" customHeight="1">
      <c r="A643" s="79"/>
      <c r="B643" s="80"/>
      <c r="C643" s="81"/>
      <c r="D643" s="45"/>
      <c r="E643" s="45"/>
      <c r="F643" s="45"/>
      <c r="G643" s="45"/>
      <c r="H643" s="45"/>
      <c r="I643" s="89"/>
    </row>
    <row r="644" ht="32.15" customHeight="1">
      <c r="A644" t="s" s="47">
        <v>9</v>
      </c>
      <c r="B644" s="82"/>
      <c r="C644" s="83"/>
      <c r="D644" s="84"/>
      <c r="E644" s="50"/>
      <c r="F644" s="50"/>
      <c r="G644" s="50"/>
      <c r="H644" s="51"/>
      <c r="I644" s="89"/>
    </row>
    <row r="645" ht="22.35" customHeight="1">
      <c r="A645" t="s" s="34">
        <v>2</v>
      </c>
      <c r="B645" t="s" s="35">
        <v>49</v>
      </c>
      <c r="C645" s="32"/>
      <c r="D645" s="36"/>
      <c r="E645" s="32"/>
      <c r="F645" s="32"/>
      <c r="G645" s="32"/>
      <c r="H645" s="33"/>
      <c r="I645" s="89"/>
    </row>
    <row r="646" ht="22.15" customHeight="1">
      <c r="A646" t="s" s="37">
        <v>11</v>
      </c>
      <c r="B646" t="s" s="38">
        <v>12</v>
      </c>
      <c r="C646" s="39"/>
      <c r="D646" s="40"/>
      <c r="E646" s="39"/>
      <c r="F646" s="39"/>
      <c r="G646" s="39"/>
      <c r="H646" s="41"/>
      <c r="I646" s="89"/>
    </row>
    <row r="647" ht="8" customHeight="1">
      <c r="A647" s="42"/>
      <c r="B647" s="43"/>
      <c r="C647" s="43"/>
      <c r="D647" s="44"/>
      <c r="E647" s="45"/>
      <c r="F647" s="45"/>
      <c r="G647" s="45"/>
      <c r="H647" s="45"/>
      <c r="I647" s="90"/>
    </row>
    <row r="648" ht="32.15" customHeight="1">
      <c r="A648" t="s" s="47">
        <v>13</v>
      </c>
      <c r="B648" t="s" s="48">
        <v>50</v>
      </c>
      <c r="C648" t="s" s="49">
        <v>15</v>
      </c>
      <c r="D648" t="s" s="49">
        <v>16</v>
      </c>
      <c r="E648" s="50"/>
      <c r="F648" s="50"/>
      <c r="G648" s="50"/>
      <c r="H648" s="51"/>
      <c r="I648" s="91"/>
    </row>
    <row r="649" ht="22.35" customHeight="1">
      <c r="A649" t="s" s="34">
        <v>2</v>
      </c>
      <c r="B649" s="53">
        <v>24.94</v>
      </c>
      <c r="C649" s="15">
        <v>25.87</v>
      </c>
      <c r="D649" s="54">
        <f>C649-B649</f>
        <v>0.9299999999999997</v>
      </c>
      <c r="E649" s="32"/>
      <c r="F649" s="32"/>
      <c r="G649" s="32"/>
      <c r="H649" s="33"/>
      <c r="I649" s="91"/>
    </row>
    <row r="650" ht="22.15" customHeight="1">
      <c r="A650" t="s" s="37">
        <v>11</v>
      </c>
      <c r="B650" s="56">
        <v>24.78</v>
      </c>
      <c r="C650" s="57">
        <v>25.86</v>
      </c>
      <c r="D650" s="58">
        <f>C650-B650</f>
        <v>1.079999999999998</v>
      </c>
      <c r="E650" s="59"/>
      <c r="F650" s="59"/>
      <c r="G650" s="59"/>
      <c r="H650" s="41"/>
      <c r="I650" s="91"/>
    </row>
    <row r="651" ht="8" customHeight="1">
      <c r="A651" s="60"/>
      <c r="B651" s="61"/>
      <c r="C651" s="61"/>
      <c r="D651" s="62"/>
      <c r="E651" s="63"/>
      <c r="F651" s="63"/>
      <c r="G651" s="63"/>
      <c r="H651" s="63"/>
      <c r="I651" s="91"/>
    </row>
    <row r="652" ht="32.15" customHeight="1">
      <c r="A652" t="s" s="47">
        <v>17</v>
      </c>
      <c r="B652" t="s" s="48">
        <v>51</v>
      </c>
      <c r="C652" t="s" s="49">
        <v>52</v>
      </c>
      <c r="D652" t="s" s="49">
        <v>16</v>
      </c>
      <c r="E652" s="64"/>
      <c r="F652" s="64"/>
      <c r="G652" s="64"/>
      <c r="H652" s="65"/>
      <c r="I652" s="91"/>
    </row>
    <row r="653" ht="22.35" customHeight="1">
      <c r="A653" t="s" s="34">
        <v>2</v>
      </c>
      <c r="B653" s="53">
        <v>24.89</v>
      </c>
      <c r="C653" s="15">
        <v>25.26</v>
      </c>
      <c r="D653" s="54">
        <f>C653-B653</f>
        <v>0.370000000000001</v>
      </c>
      <c r="E653" s="92"/>
      <c r="F653" s="92"/>
      <c r="G653" s="66"/>
      <c r="H653" s="67"/>
      <c r="I653" s="52"/>
    </row>
    <row r="654" ht="22.15" customHeight="1">
      <c r="A654" t="s" s="37">
        <v>11</v>
      </c>
      <c r="B654" s="56">
        <v>24.72</v>
      </c>
      <c r="C654" s="57">
        <v>25.26</v>
      </c>
      <c r="D654" s="58">
        <f>C654-B654</f>
        <v>0.5400000000000027</v>
      </c>
      <c r="E654" s="93"/>
      <c r="F654" s="93"/>
      <c r="G654" s="68"/>
      <c r="H654" s="69"/>
      <c r="I654" s="52"/>
    </row>
    <row r="655" ht="20" customHeight="1">
      <c r="A655" s="60"/>
      <c r="B655" s="61"/>
      <c r="C655" s="61"/>
      <c r="D655" s="62"/>
      <c r="E655" s="63"/>
      <c r="F655" s="63"/>
      <c r="G655" s="63"/>
      <c r="H655" s="63"/>
      <c r="I655" s="52"/>
    </row>
    <row r="656" ht="20" customHeight="1">
      <c r="A656" s="60"/>
      <c r="B656" s="61"/>
      <c r="C656" s="61"/>
      <c r="D656" s="62"/>
      <c r="E656" s="63"/>
      <c r="F656" s="63"/>
      <c r="G656" s="63"/>
      <c r="H656" s="63"/>
      <c r="I656" s="52"/>
    </row>
    <row r="657" ht="48" customHeight="1">
      <c r="A657" t="s" s="70">
        <v>53</v>
      </c>
      <c r="B657" t="s" s="71">
        <v>1</v>
      </c>
      <c r="C657" t="s" s="72">
        <v>2</v>
      </c>
      <c r="D657" t="s" s="72">
        <v>54</v>
      </c>
      <c r="E657" t="s" s="72">
        <v>4</v>
      </c>
      <c r="F657" t="s" s="73">
        <v>5</v>
      </c>
      <c r="G657" t="s" s="73">
        <v>48</v>
      </c>
      <c r="H657" t="s" s="73">
        <v>7</v>
      </c>
      <c r="I657" t="s" s="74">
        <v>8</v>
      </c>
    </row>
    <row r="658" ht="23.15" customHeight="1">
      <c r="A658" s="6">
        <v>1910</v>
      </c>
      <c r="B658" s="7">
        <v>13.08882352941177</v>
      </c>
      <c r="C658" s="8">
        <v>13.68653846153846</v>
      </c>
      <c r="D658" s="9">
        <f>C658-13.74</f>
        <v>-0.05346153846154067</v>
      </c>
      <c r="E658" s="9"/>
      <c r="F658" s="10"/>
      <c r="G658" s="10">
        <v>-0.32</v>
      </c>
      <c r="H658" s="10"/>
      <c r="I658" s="11">
        <v>74.5</v>
      </c>
    </row>
    <row r="659" ht="22.35" customHeight="1">
      <c r="A659" s="12">
        <v>1911</v>
      </c>
      <c r="B659" s="13">
        <v>12.68714285714286</v>
      </c>
      <c r="C659" s="14">
        <v>13.29039215686275</v>
      </c>
      <c r="D659" s="15">
        <f>C659-13.74</f>
        <v>-0.4496078431372492</v>
      </c>
      <c r="E659" s="15">
        <f>C659-C658</f>
        <v>-0.3961463046757085</v>
      </c>
      <c r="F659" s="16">
        <f>B659-B658</f>
        <v>-0.4016806722689097</v>
      </c>
      <c r="G659" s="16">
        <v>-0.86</v>
      </c>
      <c r="H659" s="16">
        <f>G659-G658</f>
        <v>-0.54</v>
      </c>
      <c r="I659" s="17">
        <v>-40.88</v>
      </c>
    </row>
    <row r="660" ht="22.35" customHeight="1">
      <c r="A660" s="12">
        <v>1912</v>
      </c>
      <c r="B660" s="13">
        <v>13.2386</v>
      </c>
      <c r="C660" s="14">
        <v>13.75576923076923</v>
      </c>
      <c r="D660" s="15">
        <f>C660-13.74</f>
        <v>0.01576923076923187</v>
      </c>
      <c r="E660" s="15">
        <f>C660-C659</f>
        <v>0.4653770739064811</v>
      </c>
      <c r="F660" s="16">
        <f>B660-B659</f>
        <v>0.5514571428571369</v>
      </c>
      <c r="G660" s="16">
        <v>-0.41</v>
      </c>
      <c r="H660" s="16">
        <f>G660-G659</f>
        <v>0.45</v>
      </c>
      <c r="I660" s="17">
        <v>-94.56999999999999</v>
      </c>
    </row>
    <row r="661" ht="22.35" customHeight="1">
      <c r="A661" s="12">
        <v>1913</v>
      </c>
      <c r="B661" s="13">
        <v>12.74836734693878</v>
      </c>
      <c r="C661" s="14">
        <v>13.25924528301887</v>
      </c>
      <c r="D661" s="15">
        <f>C661-13.74</f>
        <v>-0.4807547169811279</v>
      </c>
      <c r="E661" s="15">
        <f>C661-C660</f>
        <v>-0.4965239477503598</v>
      </c>
      <c r="F661" s="16">
        <f>B661-B660</f>
        <v>-0.4902326530612164</v>
      </c>
      <c r="G661" s="16">
        <v>-1.03</v>
      </c>
      <c r="H661" s="16">
        <f>G661-G660</f>
        <v>-0.6200000000000001</v>
      </c>
      <c r="I661" s="17">
        <v>-28.29</v>
      </c>
    </row>
    <row r="662" ht="22.35" customHeight="1">
      <c r="A662" s="12">
        <v>1914</v>
      </c>
      <c r="B662" s="13">
        <v>13.45942307692308</v>
      </c>
      <c r="C662" s="14">
        <v>14.06905660377358</v>
      </c>
      <c r="D662" s="15">
        <f>C662-13.74</f>
        <v>0.3290566037735818</v>
      </c>
      <c r="E662" s="15">
        <f>C662-C661</f>
        <v>0.8098113207547097</v>
      </c>
      <c r="F662" s="16">
        <f>B662-B661</f>
        <v>0.7110557299842988</v>
      </c>
      <c r="G662" s="16">
        <v>0.04</v>
      </c>
      <c r="H662" s="16">
        <f>G662-G661</f>
        <v>1.07</v>
      </c>
      <c r="I662" s="17">
        <v>-45.45</v>
      </c>
    </row>
    <row r="663" ht="22.35" customHeight="1">
      <c r="A663" s="12">
        <v>1915</v>
      </c>
      <c r="B663" s="13">
        <v>13.35775510204081</v>
      </c>
      <c r="C663" s="14">
        <v>14.01788461538462</v>
      </c>
      <c r="D663" s="15">
        <f>C663-13.74</f>
        <v>0.2778846153846182</v>
      </c>
      <c r="E663" s="15">
        <f>C663-C662</f>
        <v>-0.05117198838896364</v>
      </c>
      <c r="F663" s="16">
        <f>B663-B662</f>
        <v>-0.1016679748822646</v>
      </c>
      <c r="G663" s="16">
        <v>-0.07000000000000001</v>
      </c>
      <c r="H663" s="16">
        <f>G663-G662</f>
        <v>-0.11</v>
      </c>
      <c r="I663" s="17">
        <v>-90.31999999999999</v>
      </c>
    </row>
    <row r="664" ht="22.35" customHeight="1">
      <c r="A664" s="12">
        <v>1916</v>
      </c>
      <c r="B664" s="13">
        <v>12.84959183673469</v>
      </c>
      <c r="C664" s="14">
        <v>13.62538461538461</v>
      </c>
      <c r="D664" s="15">
        <f>C664-13.74</f>
        <v>-0.1146153846153855</v>
      </c>
      <c r="E664" s="15">
        <f>C664-C663</f>
        <v>-0.3925000000000036</v>
      </c>
      <c r="F664" s="16">
        <f>B664-B663</f>
        <v>-0.5081632653061234</v>
      </c>
      <c r="G664" s="16">
        <v>-0.39</v>
      </c>
      <c r="H664" s="16">
        <f>G664-G663</f>
        <v>-0.32</v>
      </c>
      <c r="I664" s="18">
        <v>58.59</v>
      </c>
    </row>
    <row r="665" ht="22.35" customHeight="1">
      <c r="A665" s="12">
        <v>1917</v>
      </c>
      <c r="B665" s="13">
        <v>12.67224489795918</v>
      </c>
      <c r="C665" s="14">
        <v>13.21134615384615</v>
      </c>
      <c r="D665" s="15">
        <f>C665-13.74</f>
        <v>-0.5286538461538459</v>
      </c>
      <c r="E665" s="15">
        <f>C665-C664</f>
        <v>-0.4140384615384605</v>
      </c>
      <c r="F665" s="16">
        <f>B665-B664</f>
        <v>-0.1773469387755089</v>
      </c>
      <c r="G665" s="16">
        <v>-1.07</v>
      </c>
      <c r="H665" s="16">
        <f>G665-G664</f>
        <v>-0.68</v>
      </c>
      <c r="I665" s="18">
        <v>105.85</v>
      </c>
    </row>
    <row r="666" ht="22.35" customHeight="1">
      <c r="A666" s="12">
        <v>1918</v>
      </c>
      <c r="B666" s="13">
        <v>13.03711111111111</v>
      </c>
      <c r="C666" s="14">
        <v>13.36192307692307</v>
      </c>
      <c r="D666" s="15">
        <f>C666-13.74</f>
        <v>-0.378076923076927</v>
      </c>
      <c r="E666" s="15">
        <f>C666-C665</f>
        <v>0.1505769230769189</v>
      </c>
      <c r="F666" s="16">
        <f>B666-B665</f>
        <v>0.3648662131519309</v>
      </c>
      <c r="G666" s="16">
        <v>-0.75</v>
      </c>
      <c r="H666" s="16">
        <f>G666-G665</f>
        <v>0.3200000000000001</v>
      </c>
      <c r="I666" s="18">
        <v>-40.94</v>
      </c>
    </row>
    <row r="667" ht="22.35" customHeight="1">
      <c r="A667" s="12">
        <v>1919</v>
      </c>
      <c r="B667" s="13">
        <v>13.3825</v>
      </c>
      <c r="C667" s="14">
        <v>13.86960784313725</v>
      </c>
      <c r="D667" s="15">
        <f>C667-13.74</f>
        <v>0.1296078431372507</v>
      </c>
      <c r="E667" s="15">
        <f>C667-C666</f>
        <v>0.5076847662141777</v>
      </c>
      <c r="F667" s="16">
        <f>B667-B666</f>
        <v>0.3453888888888859</v>
      </c>
      <c r="G667" s="16">
        <v>-0.34</v>
      </c>
      <c r="H667" s="16">
        <f>G667-G666</f>
        <v>0.41</v>
      </c>
      <c r="I667" s="18">
        <v>-108.19</v>
      </c>
    </row>
    <row r="668" ht="22.35" customHeight="1">
      <c r="A668" s="12">
        <v>1920</v>
      </c>
      <c r="B668" s="13">
        <v>13.4278</v>
      </c>
      <c r="C668" s="14">
        <v>13.78703703703704</v>
      </c>
      <c r="D668" s="15">
        <f>C668-13.74</f>
        <v>0.04703703703703965</v>
      </c>
      <c r="E668" s="15">
        <f>C668-C667</f>
        <v>-0.08257080610021106</v>
      </c>
      <c r="F668" s="16">
        <f>B668-B667</f>
        <v>0.04530000000000634</v>
      </c>
      <c r="G668" s="16">
        <v>-0.27</v>
      </c>
      <c r="H668" s="16">
        <f>G668-G667</f>
        <v>0.07000000000000001</v>
      </c>
      <c r="I668" s="18">
        <v>43.69</v>
      </c>
    </row>
    <row r="669" ht="22.35" customHeight="1">
      <c r="A669" s="12">
        <v>1921</v>
      </c>
      <c r="B669" s="13">
        <v>13.78326530612244</v>
      </c>
      <c r="C669" s="14">
        <v>14.23188679245283</v>
      </c>
      <c r="D669" s="15">
        <f>C669-13.74</f>
        <v>0.4918867924528332</v>
      </c>
      <c r="E669" s="15">
        <f>C669-C668</f>
        <v>0.4448497554157935</v>
      </c>
      <c r="F669" s="16">
        <f>B669-B668</f>
        <v>0.35546530612244</v>
      </c>
      <c r="G669" s="16">
        <v>-0.05</v>
      </c>
      <c r="H669" s="16">
        <f>G669-G668</f>
        <v>0.22</v>
      </c>
      <c r="I669" s="17">
        <v>78.03</v>
      </c>
    </row>
    <row r="670" ht="22.35" customHeight="1">
      <c r="A670" s="12">
        <v>1922</v>
      </c>
      <c r="B670" s="13">
        <v>12.73038461538462</v>
      </c>
      <c r="C670" s="14">
        <v>13.23490566037736</v>
      </c>
      <c r="D670" s="15">
        <f>C670-13.74</f>
        <v>-0.5050943396226426</v>
      </c>
      <c r="E670" s="15">
        <f>C670-C669</f>
        <v>-0.9969811320754758</v>
      </c>
      <c r="F670" s="16">
        <f>B670-B669</f>
        <v>-1.052880690737826</v>
      </c>
      <c r="G670" s="16">
        <v>-0.74</v>
      </c>
      <c r="H670" s="16">
        <f>G670-G669</f>
        <v>-0.6899999999999999</v>
      </c>
      <c r="I670" s="17">
        <v>-49.93</v>
      </c>
    </row>
    <row r="671" ht="22.35" customHeight="1">
      <c r="A671" s="12">
        <v>1923</v>
      </c>
      <c r="B671" s="13">
        <v>12.87916666666667</v>
      </c>
      <c r="C671" s="14">
        <v>13.42137254901961</v>
      </c>
      <c r="D671" s="15">
        <f>C671-13.74</f>
        <v>-0.3186274509803901</v>
      </c>
      <c r="E671" s="15">
        <f>C671-C670</f>
        <v>0.1864668886422525</v>
      </c>
      <c r="F671" s="16">
        <f>B671-B670</f>
        <v>0.1487820512820512</v>
      </c>
      <c r="G671" s="16">
        <v>-0.59</v>
      </c>
      <c r="H671" s="16">
        <f>G671-G670</f>
        <v>0.15</v>
      </c>
      <c r="I671" s="18">
        <v>-53.03</v>
      </c>
    </row>
    <row r="672" ht="22.35" customHeight="1">
      <c r="A672" s="12">
        <v>1924</v>
      </c>
      <c r="B672" s="13">
        <v>12.82826923076923</v>
      </c>
      <c r="C672" s="14">
        <v>13.31326923076923</v>
      </c>
      <c r="D672" s="15">
        <f>C672-13.74</f>
        <v>-0.4267307692307707</v>
      </c>
      <c r="E672" s="15">
        <f>C672-C671</f>
        <v>-0.1081033182503806</v>
      </c>
      <c r="F672" s="16">
        <f>B672-B671</f>
        <v>-0.05089743589743634</v>
      </c>
      <c r="G672" s="16">
        <v>-0.89</v>
      </c>
      <c r="H672" s="16">
        <f>G672-G671</f>
        <v>-0.3</v>
      </c>
      <c r="I672" s="18">
        <v>-62.9</v>
      </c>
    </row>
    <row r="673" ht="22.35" customHeight="1">
      <c r="A673" s="12">
        <v>1925</v>
      </c>
      <c r="B673" s="13">
        <v>12.41897959183674</v>
      </c>
      <c r="C673" s="14">
        <v>13.11634615384615</v>
      </c>
      <c r="D673" s="15">
        <f>C673-13.74</f>
        <v>-0.6236538461538466</v>
      </c>
      <c r="E673" s="15">
        <f>C673-C672</f>
        <v>-0.1969230769230759</v>
      </c>
      <c r="F673" s="16">
        <f>B673-B672</f>
        <v>-0.4092896389324956</v>
      </c>
      <c r="G673" s="16">
        <v>-0.9399999999999999</v>
      </c>
      <c r="H673" s="16">
        <f>G673-G672</f>
        <v>-0.04999999999999993</v>
      </c>
      <c r="I673" s="18">
        <v>-40.76</v>
      </c>
    </row>
    <row r="674" ht="22.35" customHeight="1">
      <c r="A674" s="12">
        <v>1926</v>
      </c>
      <c r="B674" s="13">
        <v>13.01519230769231</v>
      </c>
      <c r="C674" s="14">
        <v>13.51207547169811</v>
      </c>
      <c r="D674" s="15">
        <f>C674-13.74</f>
        <v>-0.2279245283018891</v>
      </c>
      <c r="E674" s="15">
        <f>C674-C673</f>
        <v>0.3957293178519574</v>
      </c>
      <c r="F674" s="16">
        <f>B674-B673</f>
        <v>0.5962127158555681</v>
      </c>
      <c r="G674" s="16">
        <v>-0.4</v>
      </c>
      <c r="H674" s="16">
        <f>G674-G673</f>
        <v>0.5399999999999999</v>
      </c>
      <c r="I674" s="18">
        <v>-50.6</v>
      </c>
    </row>
    <row r="675" ht="22.35" customHeight="1">
      <c r="A675" s="12">
        <v>1927</v>
      </c>
      <c r="B675" s="13">
        <v>12.71145833333333</v>
      </c>
      <c r="C675" s="14">
        <v>13.32326530612244</v>
      </c>
      <c r="D675" s="15">
        <f>C675-13.74</f>
        <v>-0.416734693877558</v>
      </c>
      <c r="E675" s="15">
        <f>C675-C674</f>
        <v>-0.1888101655756689</v>
      </c>
      <c r="F675" s="16">
        <f>B675-B674</f>
        <v>-0.3037339743589751</v>
      </c>
      <c r="G675" s="16">
        <v>-0.77</v>
      </c>
      <c r="H675" s="16">
        <f>G675-G674</f>
        <v>-0.37</v>
      </c>
      <c r="I675" s="18">
        <v>-47.68</v>
      </c>
    </row>
    <row r="676" ht="22.35" customHeight="1">
      <c r="A676" s="12">
        <v>1928</v>
      </c>
      <c r="B676" s="13">
        <v>13.2404</v>
      </c>
      <c r="C676" s="14">
        <v>13.7121568627451</v>
      </c>
      <c r="D676" s="15">
        <f>C676-13.74</f>
        <v>-0.02784313725490328</v>
      </c>
      <c r="E676" s="15">
        <f>C676-C675</f>
        <v>0.3888915566226547</v>
      </c>
      <c r="F676" s="16">
        <f>B676-B675</f>
        <v>0.52894166666667</v>
      </c>
      <c r="G676" s="16">
        <v>-0.13</v>
      </c>
      <c r="H676" s="16">
        <f>G676-G675</f>
        <v>0.64</v>
      </c>
      <c r="I676" s="18">
        <v>-107.81</v>
      </c>
    </row>
    <row r="677" ht="22.35" customHeight="1">
      <c r="A677" s="12">
        <v>1929</v>
      </c>
      <c r="B677" s="13">
        <v>12.34274509803922</v>
      </c>
      <c r="C677" s="14">
        <v>12.95294117647059</v>
      </c>
      <c r="D677" s="15">
        <f>C677-13.74</f>
        <v>-0.78705882352941</v>
      </c>
      <c r="E677" s="15">
        <f>C677-C676</f>
        <v>-0.7592156862745068</v>
      </c>
      <c r="F677" s="16">
        <f>B677-B676</f>
        <v>-0.8976549019607845</v>
      </c>
      <c r="G677" s="16">
        <v>-1.13</v>
      </c>
      <c r="H677" s="16">
        <f>G677-G676</f>
        <v>-0.9999999999999999</v>
      </c>
      <c r="I677" s="18">
        <v>-92.55</v>
      </c>
    </row>
    <row r="678" ht="22.35" customHeight="1">
      <c r="A678" s="12">
        <v>1930</v>
      </c>
      <c r="B678" s="13">
        <v>13.2666</v>
      </c>
      <c r="C678" s="14">
        <v>13.71716981132075</v>
      </c>
      <c r="D678" s="15">
        <f>C678-13.74</f>
        <v>-0.02283018867924724</v>
      </c>
      <c r="E678" s="15">
        <f>C678-C677</f>
        <v>0.7642286348501628</v>
      </c>
      <c r="F678" s="16">
        <f>B678-B677</f>
        <v>0.923854901960782</v>
      </c>
      <c r="G678" s="16">
        <v>-0.2</v>
      </c>
      <c r="H678" s="16">
        <f>G678-G677</f>
        <v>0.9299999999999999</v>
      </c>
      <c r="I678" s="18">
        <v>25.68</v>
      </c>
    </row>
    <row r="679" ht="22.35" customHeight="1">
      <c r="A679" s="12">
        <v>1931</v>
      </c>
      <c r="B679" s="13">
        <v>13.1643137254902</v>
      </c>
      <c r="C679" s="14">
        <v>13.61905660377359</v>
      </c>
      <c r="D679" s="15">
        <f>C679-13.74</f>
        <v>-0.1209433962264121</v>
      </c>
      <c r="E679" s="15">
        <f>C679-C678</f>
        <v>-0.0981132075471649</v>
      </c>
      <c r="F679" s="16">
        <f>B679-B678</f>
        <v>-0.1022862745098028</v>
      </c>
      <c r="G679" s="16">
        <v>-0.61</v>
      </c>
      <c r="H679" s="16">
        <f>G679-G678</f>
        <v>-0.41</v>
      </c>
      <c r="I679" s="18">
        <v>-30.39</v>
      </c>
    </row>
    <row r="680" ht="22.35" customHeight="1">
      <c r="A680" s="12">
        <v>1932</v>
      </c>
      <c r="B680" s="13">
        <v>13.29244897959184</v>
      </c>
      <c r="C680" s="14">
        <v>13.76078431372549</v>
      </c>
      <c r="D680" s="15">
        <f>C680-13.74</f>
        <v>0.02078431372548728</v>
      </c>
      <c r="E680" s="15">
        <f>C680-C679</f>
        <v>0.1417277099518994</v>
      </c>
      <c r="F680" s="16">
        <f>B680-B679</f>
        <v>0.1281352541016467</v>
      </c>
      <c r="G680" s="16">
        <v>-0.52</v>
      </c>
      <c r="H680" s="16">
        <f>G680-G679</f>
        <v>0.08999999999999997</v>
      </c>
      <c r="I680" s="18">
        <v>-78.04000000000001</v>
      </c>
    </row>
    <row r="681" ht="22.35" customHeight="1">
      <c r="A681" s="12">
        <v>1933</v>
      </c>
      <c r="B681" s="13">
        <v>13.1202</v>
      </c>
      <c r="C681" s="14">
        <v>13.57980769230769</v>
      </c>
      <c r="D681" s="15">
        <f>C681-13.74</f>
        <v>-0.1601923076923075</v>
      </c>
      <c r="E681" s="15">
        <f>C681-C680</f>
        <v>-0.1809766214177948</v>
      </c>
      <c r="F681" s="16">
        <f>B681-B680</f>
        <v>-0.1722489795918403</v>
      </c>
      <c r="G681" s="16">
        <v>-0.41</v>
      </c>
      <c r="H681" s="16">
        <f>G681-G680</f>
        <v>0.11</v>
      </c>
      <c r="I681" s="18">
        <v>-20.76</v>
      </c>
    </row>
    <row r="682" ht="22.35" customHeight="1">
      <c r="A682" s="12">
        <v>1934</v>
      </c>
      <c r="B682" s="13">
        <v>13.20816326530613</v>
      </c>
      <c r="C682" s="14">
        <v>13.73078431372549</v>
      </c>
      <c r="D682" s="15">
        <f>C682-13.74</f>
        <v>-0.00921568627451208</v>
      </c>
      <c r="E682" s="15">
        <f>C682-C681</f>
        <v>0.1509766214177954</v>
      </c>
      <c r="F682" s="16">
        <f>B682-B681</f>
        <v>0.08796326530612397</v>
      </c>
      <c r="G682" s="16">
        <v>-0.32</v>
      </c>
      <c r="H682" s="16">
        <f>G682-G681</f>
        <v>0.08999999999999997</v>
      </c>
      <c r="I682" s="17">
        <v>-26.77</v>
      </c>
    </row>
    <row r="683" ht="22.35" customHeight="1">
      <c r="A683" s="12">
        <v>1935</v>
      </c>
      <c r="B683" s="13">
        <v>12.8104081632653</v>
      </c>
      <c r="C683" s="14">
        <v>13.3992</v>
      </c>
      <c r="D683" s="15">
        <f>C683-13.74</f>
        <v>-0.3407999999999998</v>
      </c>
      <c r="E683" s="15">
        <f>C683-C682</f>
        <v>-0.3315843137254877</v>
      </c>
      <c r="F683" s="16">
        <f>B683-B682</f>
        <v>-0.3977551020408221</v>
      </c>
      <c r="G683" s="16">
        <v>-0.67</v>
      </c>
      <c r="H683" s="16">
        <f>G683-G682</f>
        <v>-0.35</v>
      </c>
      <c r="I683" s="17">
        <v>-120.49</v>
      </c>
    </row>
    <row r="684" ht="22.35" customHeight="1">
      <c r="A684" s="12">
        <v>1936</v>
      </c>
      <c r="B684" s="13">
        <v>13.06566037735849</v>
      </c>
      <c r="C684" s="14">
        <v>13.62433962264151</v>
      </c>
      <c r="D684" s="15">
        <f>C684-13.74</f>
        <v>-0.1156603773584877</v>
      </c>
      <c r="E684" s="15">
        <f>C684-C683</f>
        <v>0.2251396226415121</v>
      </c>
      <c r="F684" s="16">
        <f>B684-B683</f>
        <v>0.2552522140931845</v>
      </c>
      <c r="G684" s="16">
        <v>-0.28</v>
      </c>
      <c r="H684" s="16">
        <f>G684-G683</f>
        <v>0.39</v>
      </c>
      <c r="I684" s="18">
        <v>-65.23</v>
      </c>
    </row>
    <row r="685" ht="22.35" customHeight="1">
      <c r="A685" s="12">
        <v>1937</v>
      </c>
      <c r="B685" s="13">
        <v>12.8588</v>
      </c>
      <c r="C685" s="14">
        <v>13.35096153846154</v>
      </c>
      <c r="D685" s="15">
        <f>C685-13.74</f>
        <v>-0.3890384615384619</v>
      </c>
      <c r="E685" s="15">
        <f>C685-C684</f>
        <v>-0.2733780841799742</v>
      </c>
      <c r="F685" s="16">
        <f>B685-B684</f>
        <v>-0.2068603773584883</v>
      </c>
      <c r="G685" s="16">
        <v>-0.55</v>
      </c>
      <c r="H685" s="16">
        <f>G685-G684</f>
        <v>-0.27</v>
      </c>
      <c r="I685" s="18">
        <v>-82.95999999999999</v>
      </c>
    </row>
    <row r="686" ht="22.35" customHeight="1">
      <c r="A686" s="12">
        <v>1938</v>
      </c>
      <c r="B686" s="13">
        <v>14.00488888888889</v>
      </c>
      <c r="C686" s="14">
        <v>14.14081632653061</v>
      </c>
      <c r="D686" s="15">
        <f>C686-13.74</f>
        <v>0.4008163265306113</v>
      </c>
      <c r="E686" s="15">
        <f>C686-C685</f>
        <v>0.7898547880690732</v>
      </c>
      <c r="F686" s="16">
        <f>B686-B685</f>
        <v>1.146088888888892</v>
      </c>
      <c r="G686" s="16">
        <v>0.04</v>
      </c>
      <c r="H686" s="16">
        <f>G686-G685</f>
        <v>0.5900000000000001</v>
      </c>
      <c r="I686" s="18">
        <v>-104.39</v>
      </c>
    </row>
    <row r="687" ht="22.35" customHeight="1">
      <c r="A687" s="12">
        <v>1939</v>
      </c>
      <c r="B687" s="13">
        <v>13.27574468085107</v>
      </c>
      <c r="C687" s="14">
        <v>13.73520833333333</v>
      </c>
      <c r="D687" s="15">
        <f>C687-13.74</f>
        <v>-0.004791666666665861</v>
      </c>
      <c r="E687" s="15">
        <f>C687-C686</f>
        <v>-0.4056079931972771</v>
      </c>
      <c r="F687" s="16">
        <f>B687-B686</f>
        <v>-0.729144208037825</v>
      </c>
      <c r="G687" s="16">
        <v>-0.45</v>
      </c>
      <c r="H687" s="16">
        <f>G687-G686</f>
        <v>-0.49</v>
      </c>
      <c r="I687" s="17">
        <v>25.13</v>
      </c>
    </row>
    <row r="688" ht="22.35" customHeight="1">
      <c r="A688" s="12">
        <v>1940</v>
      </c>
      <c r="B688" s="13">
        <v>12.92076923076923</v>
      </c>
      <c r="C688" s="14">
        <v>13.51884615384615</v>
      </c>
      <c r="D688" s="15">
        <f>C688-13.74</f>
        <v>-0.2211538461538485</v>
      </c>
      <c r="E688" s="15">
        <f>C688-C687</f>
        <v>-0.2163621794871826</v>
      </c>
      <c r="F688" s="16">
        <f>B688-B687</f>
        <v>-0.3549754500818363</v>
      </c>
      <c r="G688" s="16">
        <v>-0.65</v>
      </c>
      <c r="H688" s="16">
        <f>G688-G687</f>
        <v>-0.2</v>
      </c>
      <c r="I688" s="17">
        <v>-71.95</v>
      </c>
    </row>
    <row r="689" ht="22.35" customHeight="1">
      <c r="A689" s="12">
        <v>1941</v>
      </c>
      <c r="B689" s="13">
        <v>12.93235294117647</v>
      </c>
      <c r="C689" s="14">
        <v>13.29265306122449</v>
      </c>
      <c r="D689" s="15">
        <f>C689-13.74</f>
        <v>-0.4473469387755138</v>
      </c>
      <c r="E689" s="15">
        <f>C689-C688</f>
        <v>-0.2261930926216653</v>
      </c>
      <c r="F689" s="16">
        <f>B689-B688</f>
        <v>0.01158371040723871</v>
      </c>
      <c r="G689" s="16">
        <v>-0.45</v>
      </c>
      <c r="H689" s="16">
        <f>G689-G688</f>
        <v>0.2</v>
      </c>
      <c r="I689" s="17">
        <v>6.03</v>
      </c>
    </row>
    <row r="690" ht="22.35" customHeight="1">
      <c r="A690" s="12">
        <v>1942</v>
      </c>
      <c r="B690" s="13">
        <v>13.496</v>
      </c>
      <c r="C690" s="14">
        <v>13.76673076923077</v>
      </c>
      <c r="D690" s="15">
        <f>C690-13.74</f>
        <v>0.02673076923077211</v>
      </c>
      <c r="E690" s="15">
        <f>C690-C689</f>
        <v>0.4740777080062859</v>
      </c>
      <c r="F690" s="16">
        <f>B690-B689</f>
        <v>0.5636470588235252</v>
      </c>
      <c r="G690" s="16">
        <v>0.09</v>
      </c>
      <c r="H690" s="16">
        <f>G690-G689</f>
        <v>0.54</v>
      </c>
      <c r="I690" s="17">
        <v>65.36</v>
      </c>
    </row>
    <row r="691" ht="22.35" customHeight="1">
      <c r="A691" s="12">
        <v>1943</v>
      </c>
      <c r="B691" s="13">
        <v>12.532</v>
      </c>
      <c r="C691" s="14">
        <v>13.03018867924528</v>
      </c>
      <c r="D691" s="15">
        <f>C691-13.74</f>
        <v>-0.709811320754719</v>
      </c>
      <c r="E691" s="15">
        <f>C691-C690</f>
        <v>-0.7365420899854911</v>
      </c>
      <c r="F691" s="16">
        <f>B691-B690</f>
        <v>-0.9639999999999915</v>
      </c>
      <c r="G691" s="16">
        <v>-0.88</v>
      </c>
      <c r="H691" s="16">
        <f>G691-G690</f>
        <v>-0.97</v>
      </c>
      <c r="I691" s="17">
        <v>-77.03</v>
      </c>
    </row>
    <row r="692" ht="22.35" customHeight="1">
      <c r="A692" s="12">
        <v>1944</v>
      </c>
      <c r="B692" s="13">
        <v>12.59037735849056</v>
      </c>
      <c r="C692" s="14">
        <v>13.32814814814815</v>
      </c>
      <c r="D692" s="15">
        <f>C692-13.74</f>
        <v>-0.4118518518518481</v>
      </c>
      <c r="E692" s="15">
        <f>C692-C691</f>
        <v>0.2979594689028708</v>
      </c>
      <c r="F692" s="16">
        <f>B692-B691</f>
        <v>0.05837735849056003</v>
      </c>
      <c r="G692" s="16">
        <v>-0.76</v>
      </c>
      <c r="H692" s="16">
        <f>G692-G691</f>
        <v>0.12</v>
      </c>
      <c r="I692" s="17">
        <v>-93.59</v>
      </c>
    </row>
    <row r="693" ht="22.35" customHeight="1">
      <c r="A693" s="12">
        <v>1945</v>
      </c>
      <c r="B693" s="13">
        <v>13.2808</v>
      </c>
      <c r="C693" s="14">
        <v>13.74905660377358</v>
      </c>
      <c r="D693" s="15">
        <f>C693-13.74</f>
        <v>0.009056603773583305</v>
      </c>
      <c r="E693" s="15">
        <f>C693-C692</f>
        <v>0.4209084556254314</v>
      </c>
      <c r="F693" s="16">
        <f>B693-B692</f>
        <v>0.6904226415094357</v>
      </c>
      <c r="G693" s="16">
        <v>-0.42</v>
      </c>
      <c r="H693" s="16">
        <f>G693-G692</f>
        <v>0.34</v>
      </c>
      <c r="I693" s="17">
        <v>-64.17</v>
      </c>
    </row>
    <row r="694" ht="22.35" customHeight="1">
      <c r="A694" s="12">
        <v>1946</v>
      </c>
      <c r="B694" s="13">
        <v>12.43739130434783</v>
      </c>
      <c r="C694" s="14">
        <v>12.98816326530612</v>
      </c>
      <c r="D694" s="15">
        <f>C694-13.74</f>
        <v>-0.7518367346938781</v>
      </c>
      <c r="E694" s="15">
        <f>C694-C693</f>
        <v>-0.7608933384674614</v>
      </c>
      <c r="F694" s="16">
        <f>B694-B693</f>
        <v>-0.8434086956521725</v>
      </c>
      <c r="G694" s="16">
        <v>-1.19</v>
      </c>
      <c r="H694" s="16">
        <f>G694-G693</f>
        <v>-0.77</v>
      </c>
      <c r="I694" s="17">
        <v>-69.06</v>
      </c>
    </row>
    <row r="695" ht="22.35" customHeight="1">
      <c r="A695" s="12">
        <v>1947</v>
      </c>
      <c r="B695" s="13">
        <v>13.31708333333334</v>
      </c>
      <c r="C695" s="14">
        <v>13.92489795918367</v>
      </c>
      <c r="D695" s="15">
        <f>C695-13.74</f>
        <v>0.184897959183667</v>
      </c>
      <c r="E695" s="15">
        <f>C695-C694</f>
        <v>0.9367346938775452</v>
      </c>
      <c r="F695" s="16">
        <f>B695-B694</f>
        <v>0.8796920289855112</v>
      </c>
      <c r="G695" s="16">
        <v>-0.13</v>
      </c>
      <c r="H695" s="16">
        <f>G695-G694</f>
        <v>1.06</v>
      </c>
      <c r="I695" s="17">
        <v>35.06</v>
      </c>
    </row>
    <row r="696" ht="22.35" customHeight="1">
      <c r="A696" s="12">
        <v>1948</v>
      </c>
      <c r="B696" s="13">
        <v>12.7824</v>
      </c>
      <c r="C696" s="14">
        <v>13.30528301886792</v>
      </c>
      <c r="D696" s="15">
        <f>C696-13.74</f>
        <v>-0.4347169811320768</v>
      </c>
      <c r="E696" s="15">
        <f>C696-C695</f>
        <v>-0.6196149403157438</v>
      </c>
      <c r="F696" s="16">
        <f>B696-B695</f>
        <v>-0.5346833333333354</v>
      </c>
      <c r="G696" s="16">
        <v>-0.85</v>
      </c>
      <c r="H696" s="16">
        <f>G696-G695</f>
        <v>-0.72</v>
      </c>
      <c r="I696" s="17">
        <v>-83.94</v>
      </c>
    </row>
    <row r="697" ht="22.35" customHeight="1">
      <c r="A697" s="12">
        <v>1949</v>
      </c>
      <c r="B697" s="13">
        <v>12.80020408163265</v>
      </c>
      <c r="C697" s="14">
        <v>13.29846153846154</v>
      </c>
      <c r="D697" s="15">
        <f>C697-13.74</f>
        <v>-0.4415384615384603</v>
      </c>
      <c r="E697" s="15">
        <f>C697-C696</f>
        <v>-0.006821480406383529</v>
      </c>
      <c r="F697" s="16">
        <f>B697-B696</f>
        <v>0.01780408163264902</v>
      </c>
      <c r="G697" s="16">
        <v>-1.01</v>
      </c>
      <c r="H697" s="16">
        <f>G697-G696</f>
        <v>-0.16</v>
      </c>
      <c r="I697" s="17">
        <v>-0.39</v>
      </c>
    </row>
    <row r="698" ht="22.35" customHeight="1">
      <c r="A698" s="12">
        <v>1950</v>
      </c>
      <c r="B698" s="13">
        <v>13.36224489795919</v>
      </c>
      <c r="C698" s="14">
        <v>13.84448979591837</v>
      </c>
      <c r="D698" s="15">
        <f>C698-13.74</f>
        <v>0.1044897959183668</v>
      </c>
      <c r="E698" s="15">
        <f>C698-C697</f>
        <v>0.5460282574568271</v>
      </c>
      <c r="F698" s="16">
        <f>B698-B697</f>
        <v>0.5620408163265349</v>
      </c>
      <c r="G698" s="16">
        <v>-0.44</v>
      </c>
      <c r="H698" s="16">
        <f>G698-G697</f>
        <v>0.5700000000000001</v>
      </c>
      <c r="I698" s="17">
        <v>150.34</v>
      </c>
    </row>
    <row r="699" ht="22.35" customHeight="1">
      <c r="A699" s="12">
        <v>1951</v>
      </c>
      <c r="B699" s="13">
        <v>12.6852</v>
      </c>
      <c r="C699" s="14">
        <v>13.20634615384616</v>
      </c>
      <c r="D699" s="15">
        <f>C699-13.74</f>
        <v>-0.5336538461538396</v>
      </c>
      <c r="E699" s="15">
        <f>C699-C698</f>
        <v>-0.6381436420722064</v>
      </c>
      <c r="F699" s="16">
        <f>B699-B698</f>
        <v>-0.6770448979591848</v>
      </c>
      <c r="G699" s="16">
        <v>-0.72</v>
      </c>
      <c r="H699" s="16">
        <f>G699-G698</f>
        <v>-0.28</v>
      </c>
      <c r="I699" s="17">
        <v>-101.91</v>
      </c>
    </row>
    <row r="700" ht="22.35" customHeight="1">
      <c r="A700" s="12">
        <v>1952</v>
      </c>
      <c r="B700" s="13">
        <v>12.47428571428572</v>
      </c>
      <c r="C700" s="14">
        <v>13.27843137254902</v>
      </c>
      <c r="D700" s="15">
        <f>C700-13.74</f>
        <v>-0.461568627450978</v>
      </c>
      <c r="E700" s="15">
        <f>C700-C699</f>
        <v>0.07208521870286155</v>
      </c>
      <c r="F700" s="16">
        <f>B700-B699</f>
        <v>-0.2109142857142849</v>
      </c>
      <c r="G700" s="16">
        <v>-0.6</v>
      </c>
      <c r="H700" s="16">
        <f>G700-G699</f>
        <v>0.12</v>
      </c>
      <c r="I700" s="17">
        <v>-91.79000000000001</v>
      </c>
    </row>
    <row r="701" ht="22.35" customHeight="1">
      <c r="A701" s="12">
        <v>1953</v>
      </c>
      <c r="B701" s="13">
        <v>12.54557692307692</v>
      </c>
      <c r="C701" s="14">
        <v>13.04538461538462</v>
      </c>
      <c r="D701" s="15">
        <f>C701-13.74</f>
        <v>-0.694615384615382</v>
      </c>
      <c r="E701" s="15">
        <f>C701-C700</f>
        <v>-0.2330467571644039</v>
      </c>
      <c r="F701" s="16">
        <f>B701-B700</f>
        <v>0.07129120879120698</v>
      </c>
      <c r="G701" s="16">
        <v>-0.6899999999999999</v>
      </c>
      <c r="H701" s="16">
        <f>G701-G700</f>
        <v>-0.08999999999999997</v>
      </c>
      <c r="I701" s="17">
        <v>-45.25</v>
      </c>
    </row>
    <row r="702" ht="22.35" customHeight="1">
      <c r="A702" s="12">
        <v>1954</v>
      </c>
      <c r="B702" s="13">
        <v>12.532</v>
      </c>
      <c r="C702" s="14">
        <v>13.25204081632653</v>
      </c>
      <c r="D702" s="15">
        <f>C702-13.74</f>
        <v>-0.4879591836734711</v>
      </c>
      <c r="E702" s="15">
        <f>C702-C701</f>
        <v>0.2066562009419108</v>
      </c>
      <c r="F702" s="16">
        <f>B702-B701</f>
        <v>-0.01357692307692204</v>
      </c>
      <c r="G702" s="87">
        <v>-0.42</v>
      </c>
      <c r="H702" s="16">
        <f>G702-G701</f>
        <v>0.27</v>
      </c>
      <c r="I702" s="18">
        <v>-14.08</v>
      </c>
    </row>
    <row r="703" ht="22.35" customHeight="1">
      <c r="A703" s="12">
        <v>1955</v>
      </c>
      <c r="B703" s="13">
        <v>13.37857142857143</v>
      </c>
      <c r="C703" s="14">
        <v>13.77372549019607</v>
      </c>
      <c r="D703" s="15">
        <f>C703-13.74</f>
        <v>0.0337254901960744</v>
      </c>
      <c r="E703" s="15">
        <f>C703-C702</f>
        <v>0.5216846738695455</v>
      </c>
      <c r="F703" s="16">
        <f>B703-B702</f>
        <v>0.8465714285714281</v>
      </c>
      <c r="G703" s="87">
        <v>0.05</v>
      </c>
      <c r="H703" s="16">
        <f>G703-G702</f>
        <v>0.47</v>
      </c>
      <c r="I703" s="18">
        <v>100.44</v>
      </c>
    </row>
    <row r="704" ht="22.35" customHeight="1">
      <c r="A704" s="12">
        <v>1956</v>
      </c>
      <c r="B704" s="13">
        <v>12.7458695652174</v>
      </c>
      <c r="C704" s="14">
        <v>13.13081632653061</v>
      </c>
      <c r="D704" s="15">
        <f>C704-13.74</f>
        <v>-0.6091836734693903</v>
      </c>
      <c r="E704" s="15">
        <f>C704-C703</f>
        <v>-0.6429091636654647</v>
      </c>
      <c r="F704" s="16">
        <f>B704-B703</f>
        <v>-0.6327018633540344</v>
      </c>
      <c r="G704" s="87">
        <v>-0.74</v>
      </c>
      <c r="H704" s="16">
        <f>G704-G703</f>
        <v>-0.79</v>
      </c>
      <c r="I704" s="18">
        <v>129.54</v>
      </c>
    </row>
    <row r="705" ht="22.35" customHeight="1">
      <c r="A705" s="12">
        <v>1957</v>
      </c>
      <c r="B705" s="13">
        <v>13.09854166666667</v>
      </c>
      <c r="C705" s="14">
        <v>13.3696</v>
      </c>
      <c r="D705" s="15">
        <f>C705-13.74</f>
        <v>-0.3704000000000018</v>
      </c>
      <c r="E705" s="15">
        <f>C705-C704</f>
        <v>0.2387836734693884</v>
      </c>
      <c r="F705" s="16">
        <f>B705-B704</f>
        <v>0.3526721014492722</v>
      </c>
      <c r="G705" s="87">
        <v>-0.32</v>
      </c>
      <c r="H705" s="16">
        <f>G705-G704</f>
        <v>0.42</v>
      </c>
      <c r="I705" s="18">
        <v>-82.53</v>
      </c>
    </row>
    <row r="706" ht="22.35" customHeight="1">
      <c r="A706" s="12">
        <v>1958</v>
      </c>
      <c r="B706" s="13">
        <v>13.83565217391304</v>
      </c>
      <c r="C706" s="14">
        <v>13.9628</v>
      </c>
      <c r="D706" s="15">
        <f>C706-13.74</f>
        <v>0.2227999999999994</v>
      </c>
      <c r="E706" s="15">
        <f>C706-C705</f>
        <v>0.5932000000000013</v>
      </c>
      <c r="F706" s="16">
        <f>B706-B705</f>
        <v>0.7371105072463742</v>
      </c>
      <c r="G706" s="87">
        <v>0.14</v>
      </c>
      <c r="H706" s="16">
        <f>G706-G705</f>
        <v>0.46</v>
      </c>
      <c r="I706" s="94">
        <v>-49.62</v>
      </c>
    </row>
    <row r="707" ht="22.35" customHeight="1">
      <c r="A707" s="12">
        <v>1959</v>
      </c>
      <c r="B707" s="13">
        <v>13.48441860465116</v>
      </c>
      <c r="C707" s="14">
        <v>13.9</v>
      </c>
      <c r="D707" s="15">
        <f>C707-13.74</f>
        <v>0.1600000000000001</v>
      </c>
      <c r="E707" s="15">
        <f>C707-C706</f>
        <v>-0.0627999999999993</v>
      </c>
      <c r="F707" s="16">
        <f>B707-B706</f>
        <v>-0.3512335692618809</v>
      </c>
      <c r="G707" s="87">
        <v>0.23</v>
      </c>
      <c r="H707" s="16">
        <f>G707-G706</f>
        <v>0.09</v>
      </c>
      <c r="I707" s="17">
        <v>-56.91</v>
      </c>
    </row>
    <row r="708" ht="22.35" customHeight="1">
      <c r="A708" s="12">
        <v>1960</v>
      </c>
      <c r="B708" s="13">
        <v>12.91659574468085</v>
      </c>
      <c r="C708" s="14">
        <v>13.298</v>
      </c>
      <c r="D708" s="15">
        <f>C708-13.74</f>
        <v>-0.4420000000000002</v>
      </c>
      <c r="E708" s="15">
        <f>C708-C707</f>
        <v>-0.6020000000000003</v>
      </c>
      <c r="F708" s="16">
        <f>B708-B707</f>
        <v>-0.5678228599703115</v>
      </c>
      <c r="G708" s="87">
        <v>-0.63</v>
      </c>
      <c r="H708" s="16">
        <f>G708-G707</f>
        <v>-0.86</v>
      </c>
      <c r="I708" s="17">
        <v>1.58</v>
      </c>
    </row>
    <row r="709" ht="22.35" customHeight="1">
      <c r="A709" s="12">
        <v>1961</v>
      </c>
      <c r="B709" s="13">
        <v>13.24541666666667</v>
      </c>
      <c r="C709" s="14">
        <v>13.6554</v>
      </c>
      <c r="D709" s="15">
        <f>C709-13.74</f>
        <v>-0.08460000000000356</v>
      </c>
      <c r="E709" s="15">
        <f>C709-C708</f>
        <v>0.3573999999999966</v>
      </c>
      <c r="F709" s="16">
        <f>B709-B708</f>
        <v>0.328820921985816</v>
      </c>
      <c r="G709" s="87">
        <v>-0.21</v>
      </c>
      <c r="H709" s="16">
        <f>G709-G708</f>
        <v>0.42</v>
      </c>
      <c r="I709" s="17">
        <v>-132.56</v>
      </c>
    </row>
    <row r="710" ht="22.35" customHeight="1">
      <c r="A710" s="12">
        <v>1962</v>
      </c>
      <c r="B710" s="13">
        <v>13.3586</v>
      </c>
      <c r="C710" s="14">
        <v>13.65745098039215</v>
      </c>
      <c r="D710" s="15">
        <f>C710-13.74</f>
        <v>-0.08254901960784622</v>
      </c>
      <c r="E710" s="15">
        <f>C710-C709</f>
        <v>0.002050980392157342</v>
      </c>
      <c r="F710" s="16">
        <f>B710-B709</f>
        <v>0.1131833333333372</v>
      </c>
      <c r="G710" s="87">
        <v>-0.15</v>
      </c>
      <c r="H710" s="16">
        <f>G710-G709</f>
        <v>0.06</v>
      </c>
      <c r="I710" s="17">
        <v>-33.49</v>
      </c>
    </row>
    <row r="711" ht="22.35" customHeight="1">
      <c r="A711" s="12">
        <v>1963</v>
      </c>
      <c r="B711" s="13">
        <v>13.35819999999999</v>
      </c>
      <c r="C711" s="14">
        <v>13.78903846153847</v>
      </c>
      <c r="D711" s="15">
        <f>C711-13.74</f>
        <v>0.04903846153846558</v>
      </c>
      <c r="E711" s="15">
        <f>C711-C710</f>
        <v>0.1315874811463118</v>
      </c>
      <c r="F711" s="16">
        <f>B711-B710</f>
        <v>-0.0004000000000079496</v>
      </c>
      <c r="G711" s="87">
        <v>0.05</v>
      </c>
      <c r="H711" s="16">
        <f>G711-G710</f>
        <v>0.2</v>
      </c>
      <c r="I711" s="17">
        <v>8.1</v>
      </c>
    </row>
    <row r="712" ht="22.35" customHeight="1">
      <c r="A712" s="12">
        <v>1964</v>
      </c>
      <c r="B712" s="13">
        <v>12.93</v>
      </c>
      <c r="C712" s="14">
        <v>13.36377358490566</v>
      </c>
      <c r="D712" s="15">
        <f>C712-13.74</f>
        <v>-0.3762264150943402</v>
      </c>
      <c r="E712" s="15">
        <f>C712-C711</f>
        <v>-0.4252648766328058</v>
      </c>
      <c r="F712" s="16">
        <f>B712-B711</f>
        <v>-0.428199999999995</v>
      </c>
      <c r="G712" s="87">
        <v>-0.24</v>
      </c>
      <c r="H712" s="16">
        <f>G712-G711</f>
        <v>-0.29</v>
      </c>
      <c r="I712" s="17">
        <v>-46.09</v>
      </c>
    </row>
    <row r="713" ht="22.35" customHeight="1">
      <c r="A713" s="12">
        <v>1965</v>
      </c>
      <c r="B713" s="13">
        <v>13.03333333333333</v>
      </c>
      <c r="C713" s="14">
        <v>13.62862745098039</v>
      </c>
      <c r="D713" s="15">
        <f>C713-13.74</f>
        <v>-0.111372549019606</v>
      </c>
      <c r="E713" s="15">
        <f>C713-C712</f>
        <v>0.2648538660747342</v>
      </c>
      <c r="F713" s="16">
        <f>B713-B712</f>
        <v>0.1033333333333317</v>
      </c>
      <c r="G713" s="87">
        <v>0.08</v>
      </c>
      <c r="H713" s="16">
        <f>G713-G712</f>
        <v>0.32</v>
      </c>
      <c r="I713" s="17">
        <v>-124.75</v>
      </c>
    </row>
    <row r="714" ht="22.35" customHeight="1">
      <c r="A714" s="12">
        <v>1966</v>
      </c>
      <c r="B714" s="13">
        <v>13.06326530612245</v>
      </c>
      <c r="C714" s="14">
        <v>13.33115384615384</v>
      </c>
      <c r="D714" s="15">
        <f>C714-13.74</f>
        <v>-0.4088461538461559</v>
      </c>
      <c r="E714" s="15">
        <f>C714-C713</f>
        <v>-0.2974736048265498</v>
      </c>
      <c r="F714" s="16">
        <f>B714-B713</f>
        <v>0.0299319727891163</v>
      </c>
      <c r="G714" s="87">
        <v>-0.46</v>
      </c>
      <c r="H714" s="16">
        <f>G714-G713</f>
        <v>-0.54</v>
      </c>
      <c r="I714" s="17">
        <v>-67.17</v>
      </c>
    </row>
    <row r="715" ht="22.35" customHeight="1">
      <c r="A715" s="12">
        <v>1967</v>
      </c>
      <c r="B715" s="13">
        <v>13.30957446808511</v>
      </c>
      <c r="C715" s="14">
        <v>13.655</v>
      </c>
      <c r="D715" s="15">
        <f>C715-13.74</f>
        <v>-0.08500000000000441</v>
      </c>
      <c r="E715" s="15">
        <f>C715-C714</f>
        <v>0.3238461538461515</v>
      </c>
      <c r="F715" s="16">
        <f>B715-B714</f>
        <v>0.2463091619626603</v>
      </c>
      <c r="G715" s="16">
        <v>-0.35</v>
      </c>
      <c r="H715" s="16">
        <f>G715-G714</f>
        <v>0.11</v>
      </c>
      <c r="I715" s="17">
        <v>-41.32</v>
      </c>
    </row>
    <row r="716" ht="22.35" customHeight="1">
      <c r="A716" s="12">
        <v>1968</v>
      </c>
      <c r="B716" s="13">
        <v>13.1488</v>
      </c>
      <c r="C716" s="14">
        <v>13.48627450980392</v>
      </c>
      <c r="D716" s="15">
        <f>C716-13.74</f>
        <v>-0.2537254901960804</v>
      </c>
      <c r="E716" s="15">
        <f>C716-C715</f>
        <v>-0.168725490196076</v>
      </c>
      <c r="F716" s="16">
        <f>B716-B715</f>
        <v>-0.1607744680851066</v>
      </c>
      <c r="G716" s="16">
        <v>-0.11</v>
      </c>
      <c r="H716" s="16">
        <f>G716-G715</f>
        <v>0.24</v>
      </c>
      <c r="I716" s="17">
        <v>79.31</v>
      </c>
    </row>
    <row r="717" ht="22.35" customHeight="1">
      <c r="A717" s="12">
        <v>1969</v>
      </c>
      <c r="B717" s="13">
        <v>12.99083333333333</v>
      </c>
      <c r="C717" s="14">
        <v>13.36795918367347</v>
      </c>
      <c r="D717" s="15">
        <f>C717-13.74</f>
        <v>-0.3720408163265283</v>
      </c>
      <c r="E717" s="15">
        <f>C717-C716</f>
        <v>-0.1183153261304479</v>
      </c>
      <c r="F717" s="16">
        <f>B717-B716</f>
        <v>-0.1579666666666686</v>
      </c>
      <c r="G717" s="16">
        <v>-0.2</v>
      </c>
      <c r="H717" s="16">
        <f>G717-G716</f>
        <v>-0.09000000000000001</v>
      </c>
      <c r="I717" s="17">
        <v>-60.32</v>
      </c>
    </row>
    <row r="718" ht="22.35" customHeight="1">
      <c r="A718" s="12">
        <v>1970</v>
      </c>
      <c r="B718" s="13">
        <v>13.18639999999999</v>
      </c>
      <c r="C718" s="14">
        <v>13.51333333333333</v>
      </c>
      <c r="D718" s="15">
        <f>C718-13.74</f>
        <v>-0.2266666666666719</v>
      </c>
      <c r="E718" s="15">
        <f>C718-C717</f>
        <v>0.1453741496598564</v>
      </c>
      <c r="F718" s="16">
        <f>B718-B717</f>
        <v>0.1955666666666609</v>
      </c>
      <c r="G718" s="16">
        <v>-0.36</v>
      </c>
      <c r="H718" s="16">
        <f>G718-G717</f>
        <v>-0.16</v>
      </c>
      <c r="I718" s="17">
        <v>-87.33</v>
      </c>
    </row>
    <row r="719" ht="22.35" customHeight="1">
      <c r="A719" s="12">
        <v>1971</v>
      </c>
      <c r="B719" s="13">
        <v>13.27</v>
      </c>
      <c r="C719" s="14">
        <v>13.5826923076923</v>
      </c>
      <c r="D719" s="15">
        <f>C719-13.74</f>
        <v>-0.1573076923076986</v>
      </c>
      <c r="E719" s="15">
        <f>C719-C718</f>
        <v>0.06935897435897331</v>
      </c>
      <c r="F719" s="16">
        <f>B719-B718</f>
        <v>0.08360000000000589</v>
      </c>
      <c r="G719" s="16">
        <v>-0.2</v>
      </c>
      <c r="H719" s="16">
        <f>G719-G718</f>
        <v>0.16</v>
      </c>
      <c r="I719" s="17">
        <v>21.49</v>
      </c>
    </row>
    <row r="720" ht="22.35" customHeight="1">
      <c r="A720" s="12">
        <v>1972</v>
      </c>
      <c r="B720" s="13">
        <v>13.18224489795918</v>
      </c>
      <c r="C720" s="14">
        <v>13.36686274509804</v>
      </c>
      <c r="D720" s="15">
        <f>C720-13.74</f>
        <v>-0.3731372549019643</v>
      </c>
      <c r="E720" s="15">
        <f>C720-C719</f>
        <v>-0.2158295625942657</v>
      </c>
      <c r="F720" s="16">
        <f>B720-B719</f>
        <v>-0.08775510204081982</v>
      </c>
      <c r="G720" s="16">
        <v>-0.14</v>
      </c>
      <c r="H720" s="16">
        <f>G720-G719</f>
        <v>0.06</v>
      </c>
      <c r="I720" s="17">
        <v>-107.53</v>
      </c>
    </row>
    <row r="721" ht="22.35" customHeight="1">
      <c r="A721" s="12">
        <v>1973</v>
      </c>
      <c r="B721" s="13">
        <v>14.33698113207547</v>
      </c>
      <c r="C721" s="14">
        <v>14.57648148148148</v>
      </c>
      <c r="D721" s="15">
        <f>C721-13.74</f>
        <v>0.8364814814814832</v>
      </c>
      <c r="E721" s="15">
        <f>C721-C720</f>
        <v>1.209618736383447</v>
      </c>
      <c r="F721" s="16">
        <f>B721-B720</f>
        <v>1.154736234116294</v>
      </c>
      <c r="G721" s="16">
        <v>0.98</v>
      </c>
      <c r="H721" s="16">
        <f>G721-G720</f>
        <v>1.12</v>
      </c>
      <c r="I721" s="17">
        <v>182.6</v>
      </c>
    </row>
    <row r="722" ht="22.35" customHeight="1">
      <c r="A722" s="12">
        <v>1974</v>
      </c>
      <c r="B722" s="13">
        <v>13.38288461538462</v>
      </c>
      <c r="C722" s="14">
        <v>13.75185185185186</v>
      </c>
      <c r="D722" s="15">
        <f>C722-13.74</f>
        <v>0.01185185185185489</v>
      </c>
      <c r="E722" s="15">
        <f>C722-C721</f>
        <v>-0.8246296296296283</v>
      </c>
      <c r="F722" s="16">
        <f>B722-B721</f>
        <v>-0.9540965166908588</v>
      </c>
      <c r="G722" s="16">
        <v>-0.36</v>
      </c>
      <c r="H722" s="16">
        <f>G722-G721</f>
        <v>-1.34</v>
      </c>
      <c r="I722" s="17">
        <v>294.46</v>
      </c>
    </row>
    <row r="723" ht="22.35" customHeight="1">
      <c r="A723" s="12">
        <v>1975</v>
      </c>
      <c r="B723" s="13">
        <v>13.60490196078431</v>
      </c>
      <c r="C723" s="14">
        <v>14.01538461538461</v>
      </c>
      <c r="D723" s="15">
        <f>C723-13.74</f>
        <v>0.2753846153846116</v>
      </c>
      <c r="E723" s="15">
        <f>C723-C722</f>
        <v>0.2635327635327567</v>
      </c>
      <c r="F723" s="16">
        <f>B723-B722</f>
        <v>0.2220173453996992</v>
      </c>
      <c r="G723" s="16">
        <v>-0.16</v>
      </c>
      <c r="H723" s="16">
        <f>G723-G722</f>
        <v>0.2</v>
      </c>
      <c r="I723" s="17">
        <v>137.05</v>
      </c>
    </row>
    <row r="724" ht="22.35" customHeight="1">
      <c r="A724" s="12">
        <v>1976</v>
      </c>
      <c r="B724" s="13">
        <v>12.9022</v>
      </c>
      <c r="C724" s="14">
        <v>13.18450980392157</v>
      </c>
      <c r="D724" s="15">
        <f>C724-13.74</f>
        <v>-0.5554901960784306</v>
      </c>
      <c r="E724" s="15">
        <f>C724-C723</f>
        <v>-0.8308748114630422</v>
      </c>
      <c r="F724" s="16">
        <f>B724-B723</f>
        <v>-0.7027019607843137</v>
      </c>
      <c r="G724" s="16">
        <v>-0.99</v>
      </c>
      <c r="H724" s="16">
        <f>G724-G723</f>
        <v>-0.83</v>
      </c>
      <c r="I724" s="17">
        <v>51.74</v>
      </c>
    </row>
    <row r="725" ht="22.35" customHeight="1">
      <c r="A725" s="12">
        <v>1977</v>
      </c>
      <c r="B725" s="13">
        <v>13.18122448979592</v>
      </c>
      <c r="C725" s="14">
        <v>13.47176470588235</v>
      </c>
      <c r="D725" s="15">
        <f>C725-13.74</f>
        <v>-0.26823529411765</v>
      </c>
      <c r="E725" s="15">
        <f>C725-C724</f>
        <v>0.2872549019607806</v>
      </c>
      <c r="F725" s="16">
        <f>B725-B724</f>
        <v>0.2790244897959173</v>
      </c>
      <c r="G725" s="16">
        <v>-0.25</v>
      </c>
      <c r="H725" s="16">
        <f>G725-G724</f>
        <v>0.74</v>
      </c>
      <c r="I725" s="17">
        <v>0</v>
      </c>
    </row>
    <row r="726" ht="22.35" customHeight="1">
      <c r="A726" s="12">
        <v>1978</v>
      </c>
      <c r="B726" s="13">
        <v>13.4328</v>
      </c>
      <c r="C726" s="14">
        <v>13.67725490196078</v>
      </c>
      <c r="D726" s="15">
        <f>C726-13.74</f>
        <v>-0.06274509803922079</v>
      </c>
      <c r="E726" s="15">
        <f>C726-C725</f>
        <v>0.2054901960784292</v>
      </c>
      <c r="F726" s="16">
        <f>B726-B725</f>
        <v>0.2515755102040842</v>
      </c>
      <c r="G726" s="16">
        <v>-0.12</v>
      </c>
      <c r="H726" s="16">
        <f>G726-G725</f>
        <v>0.13</v>
      </c>
      <c r="I726" s="17">
        <v>51.26</v>
      </c>
    </row>
    <row r="727" ht="22.35" customHeight="1">
      <c r="A727" s="12">
        <v>1979</v>
      </c>
      <c r="B727" s="13">
        <v>13.50408163265306</v>
      </c>
      <c r="C727" s="14">
        <v>13.69823529411765</v>
      </c>
      <c r="D727" s="15">
        <f>C727-13.74</f>
        <v>-0.04176470588235048</v>
      </c>
      <c r="E727" s="15">
        <f>C727-C726</f>
        <v>0.02098039215687031</v>
      </c>
      <c r="F727" s="16">
        <f>B727-B726</f>
        <v>0.07128163265305787</v>
      </c>
      <c r="G727" s="16">
        <v>0.3</v>
      </c>
      <c r="H727" s="16">
        <f>G727-G726</f>
        <v>0.42</v>
      </c>
      <c r="I727" s="17">
        <v>-16.96</v>
      </c>
    </row>
    <row r="728" ht="22.35" customHeight="1">
      <c r="A728" s="12">
        <v>1980</v>
      </c>
      <c r="B728" s="13">
        <v>13.66085106382978</v>
      </c>
      <c r="C728" s="14">
        <v>13.97117647058824</v>
      </c>
      <c r="D728" s="15">
        <f>C728-13.74</f>
        <v>0.2311764705882382</v>
      </c>
      <c r="E728" s="15">
        <f>C728-C727</f>
        <v>0.2729411764705887</v>
      </c>
      <c r="F728" s="16">
        <f>B728-B727</f>
        <v>0.1567694311767234</v>
      </c>
      <c r="G728" s="16">
        <v>0.53</v>
      </c>
      <c r="H728" s="16">
        <f>G728-G727</f>
        <v>0.23</v>
      </c>
      <c r="I728" s="17">
        <v>-37.63</v>
      </c>
    </row>
    <row r="729" ht="22.35" customHeight="1">
      <c r="A729" s="12">
        <v>1981</v>
      </c>
      <c r="B729" s="13">
        <v>13.76843137254902</v>
      </c>
      <c r="C729" s="14">
        <v>14.02528301886793</v>
      </c>
      <c r="D729" s="15">
        <f>C729-13.74</f>
        <v>0.2852830188679256</v>
      </c>
      <c r="E729" s="15">
        <f>C729-C728</f>
        <v>0.05410654827968742</v>
      </c>
      <c r="F729" s="16">
        <f>B729-B728</f>
        <v>0.1075803087192355</v>
      </c>
      <c r="G729" s="16">
        <v>0.36</v>
      </c>
      <c r="H729" s="16">
        <f>G729-G728</f>
        <v>-0.17</v>
      </c>
      <c r="I729" s="17">
        <v>65.72</v>
      </c>
    </row>
    <row r="730" ht="22.35" customHeight="1">
      <c r="A730" s="12">
        <v>1982</v>
      </c>
      <c r="B730" s="13">
        <v>13.31943396226415</v>
      </c>
      <c r="C730" s="14">
        <v>13.59888888888889</v>
      </c>
      <c r="D730" s="15">
        <f>C730-13.74</f>
        <v>-0.1411111111111101</v>
      </c>
      <c r="E730" s="15">
        <f>C730-C729</f>
        <v>-0.4263941299790357</v>
      </c>
      <c r="F730" s="16">
        <f>B730-B729</f>
        <v>-0.4489974102848659</v>
      </c>
      <c r="G730" s="16">
        <v>-0.28</v>
      </c>
      <c r="H730" s="16">
        <f>G730-G729</f>
        <v>-0.64</v>
      </c>
      <c r="I730" s="17">
        <v>-53.65</v>
      </c>
    </row>
    <row r="731" ht="22.35" customHeight="1">
      <c r="A731" s="12">
        <v>1983</v>
      </c>
      <c r="B731" s="13">
        <v>14.08711538461539</v>
      </c>
      <c r="C731" s="14">
        <v>14.32490566037736</v>
      </c>
      <c r="D731" s="15">
        <f>C731-13.74</f>
        <v>0.5849056603773626</v>
      </c>
      <c r="E731" s="15">
        <f>C731-C730</f>
        <v>0.7260167714884727</v>
      </c>
      <c r="F731" s="16">
        <f>B731-B730</f>
        <v>0.7676814223512363</v>
      </c>
      <c r="G731" s="16">
        <v>0.5</v>
      </c>
      <c r="H731" s="16">
        <f>G731-G730</f>
        <v>0.78</v>
      </c>
      <c r="I731" s="17">
        <v>29.73</v>
      </c>
    </row>
    <row r="732" ht="22.35" customHeight="1">
      <c r="A732" s="12">
        <v>1984</v>
      </c>
      <c r="B732" s="13">
        <v>13.25755102040816</v>
      </c>
      <c r="C732" s="14">
        <v>13.30372549019608</v>
      </c>
      <c r="D732" s="15">
        <f>C732-13.74</f>
        <v>-0.4362745098039209</v>
      </c>
      <c r="E732" s="15">
        <f>C732-C731</f>
        <v>-1.021180170181283</v>
      </c>
      <c r="F732" s="16">
        <f>B732-B731</f>
        <v>-0.8295643642072257</v>
      </c>
      <c r="G732" s="16">
        <v>-0.33</v>
      </c>
      <c r="H732" s="16">
        <f>G732-G731</f>
        <v>-0.8300000000000001</v>
      </c>
      <c r="I732" s="17">
        <v>88.84</v>
      </c>
    </row>
    <row r="733" ht="22.35" customHeight="1">
      <c r="A733" s="12">
        <v>1985</v>
      </c>
      <c r="B733" s="13">
        <v>13.74274509803921</v>
      </c>
      <c r="C733" s="14">
        <v>13.96843137254902</v>
      </c>
      <c r="D733" s="15">
        <f>C733-13.74</f>
        <v>0.2284313725490215</v>
      </c>
      <c r="E733" s="15">
        <f>C733-C732</f>
        <v>0.6647058823529424</v>
      </c>
      <c r="F733" s="16">
        <f>B733-B732</f>
        <v>0.4851940776310499</v>
      </c>
      <c r="G733" s="16">
        <v>0.1</v>
      </c>
      <c r="H733" s="16">
        <f>G733-G732</f>
        <v>0.43</v>
      </c>
      <c r="I733" s="94">
        <v>-64.58</v>
      </c>
    </row>
    <row r="734" ht="22.35" customHeight="1">
      <c r="A734" s="12">
        <v>1986</v>
      </c>
      <c r="B734" s="13">
        <v>13.37076923076923</v>
      </c>
      <c r="C734" s="14">
        <v>13.76538461538461</v>
      </c>
      <c r="D734" s="15">
        <f>C734-13.74</f>
        <v>0.02538461538461156</v>
      </c>
      <c r="E734" s="15">
        <f>C734-C733</f>
        <v>-0.2030467571644099</v>
      </c>
      <c r="F734" s="16">
        <f>B734-B733</f>
        <v>-0.3719758672699829</v>
      </c>
      <c r="G734" s="16">
        <v>0.24</v>
      </c>
      <c r="H734" s="16">
        <f>G734-G733</f>
        <v>0.14</v>
      </c>
      <c r="I734" s="17">
        <v>-79.45</v>
      </c>
    </row>
    <row r="735" ht="22.35" customHeight="1">
      <c r="A735" s="12">
        <v>1987</v>
      </c>
      <c r="B735" s="13">
        <v>13.81981132075472</v>
      </c>
      <c r="C735" s="14">
        <v>14.02129629629629</v>
      </c>
      <c r="D735" s="15">
        <f>C735-13.74</f>
        <v>0.2812962962962935</v>
      </c>
      <c r="E735" s="15">
        <f>C735-C734</f>
        <v>0.2559116809116819</v>
      </c>
      <c r="F735" s="16">
        <f>B735-B734</f>
        <v>0.4490420899854897</v>
      </c>
      <c r="G735" s="16">
        <v>0.22</v>
      </c>
      <c r="H735" s="16">
        <f>G735-G734</f>
        <v>-0.01999999999999999</v>
      </c>
      <c r="I735" s="17">
        <v>-12.6</v>
      </c>
    </row>
    <row r="736" ht="22.35" customHeight="1">
      <c r="A736" s="12">
        <v>1988</v>
      </c>
      <c r="B736" s="13">
        <v>14.28679245283019</v>
      </c>
      <c r="C736" s="14">
        <v>14.58320754716982</v>
      </c>
      <c r="D736" s="15">
        <f>C736-13.74</f>
        <v>0.8432075471698148</v>
      </c>
      <c r="E736" s="15">
        <f>C736-C735</f>
        <v>0.5619112508735213</v>
      </c>
      <c r="F736" s="16">
        <f>B736-B735</f>
        <v>0.4669811320754658</v>
      </c>
      <c r="G736" s="16">
        <v>0.8100000000000001</v>
      </c>
      <c r="H736" s="16">
        <f>G736-G735</f>
        <v>0.5900000000000001</v>
      </c>
      <c r="I736" s="17">
        <v>-7.85</v>
      </c>
    </row>
    <row r="737" ht="22.35" customHeight="1">
      <c r="A737" s="12">
        <v>1989</v>
      </c>
      <c r="B737" s="13">
        <v>13.67903846153846</v>
      </c>
      <c r="C737" s="14">
        <v>13.98346153846154</v>
      </c>
      <c r="D737" s="15">
        <f>C737-13.74</f>
        <v>0.2434615384615402</v>
      </c>
      <c r="E737" s="15">
        <f>C737-C736</f>
        <v>-0.5997460087082747</v>
      </c>
      <c r="F737" s="16">
        <f>B737-B736</f>
        <v>-0.6077539912917285</v>
      </c>
      <c r="G737" s="16">
        <v>0.17</v>
      </c>
      <c r="H737" s="16">
        <f>G737-G736</f>
        <v>-0.64</v>
      </c>
      <c r="I737" s="17">
        <v>12.5</v>
      </c>
    </row>
    <row r="738" ht="22.35" customHeight="1">
      <c r="A738" s="12">
        <v>1990</v>
      </c>
      <c r="B738" s="13">
        <v>13.76923076923077</v>
      </c>
      <c r="C738" s="14">
        <v>14.00862745098039</v>
      </c>
      <c r="D738" s="15">
        <f>C738-13.74</f>
        <v>0.2686274509803894</v>
      </c>
      <c r="E738" s="15">
        <f>C738-C737</f>
        <v>0.02516591251884925</v>
      </c>
      <c r="F738" s="16">
        <f>B738-B737</f>
        <v>0.09019230769231257</v>
      </c>
      <c r="G738" s="16">
        <v>0.55</v>
      </c>
      <c r="H738" s="16">
        <f>G738-G737</f>
        <v>0.38</v>
      </c>
      <c r="I738" s="17">
        <v>-49.64</v>
      </c>
    </row>
    <row r="739" ht="22.35" customHeight="1">
      <c r="A739" s="12">
        <v>1991</v>
      </c>
      <c r="B739" s="13">
        <v>13.87811320754717</v>
      </c>
      <c r="C739" s="14">
        <v>14.16358490566038</v>
      </c>
      <c r="D739" s="15">
        <f>C739-13.74</f>
        <v>0.4235849056603751</v>
      </c>
      <c r="E739" s="15">
        <f>C739-C738</f>
        <v>0.1549574546799857</v>
      </c>
      <c r="F739" s="16">
        <f>B739-B738</f>
        <v>0.1088824383163995</v>
      </c>
      <c r="G739" s="16">
        <v>0.47</v>
      </c>
      <c r="H739" s="16">
        <f>G739-G738</f>
        <v>-0.08000000000000007</v>
      </c>
      <c r="I739" s="17">
        <v>-1.13</v>
      </c>
    </row>
    <row r="740" ht="22.35" customHeight="1">
      <c r="A740" s="12">
        <v>1992</v>
      </c>
      <c r="B740" s="13">
        <v>13.8422641509434</v>
      </c>
      <c r="C740" s="14">
        <v>14.04384615384615</v>
      </c>
      <c r="D740" s="15">
        <f>C740-13.74</f>
        <v>0.3038461538461501</v>
      </c>
      <c r="E740" s="15">
        <f>C740-C739</f>
        <v>-0.119738751814225</v>
      </c>
      <c r="F740" s="16">
        <f>B740-B739</f>
        <v>-0.03584905660377302</v>
      </c>
      <c r="G740" s="16">
        <v>0.36</v>
      </c>
      <c r="H740" s="16">
        <f>G740-G739</f>
        <v>-0.11</v>
      </c>
      <c r="I740" s="17">
        <v>-11.3</v>
      </c>
    </row>
    <row r="741" ht="22.35" customHeight="1">
      <c r="A741" s="12">
        <v>1993</v>
      </c>
      <c r="B741" s="13">
        <v>13.9477358490566</v>
      </c>
      <c r="C741" s="14">
        <v>14.19037735849057</v>
      </c>
      <c r="D741" s="15">
        <f>C741-13.74</f>
        <v>0.4503773584905648</v>
      </c>
      <c r="E741" s="15">
        <f>C741-C740</f>
        <v>0.1465312046444147</v>
      </c>
      <c r="F741" s="16">
        <f>B741-B740</f>
        <v>0.1054716981132007</v>
      </c>
      <c r="G741" s="16">
        <v>0.52</v>
      </c>
      <c r="H741" s="16">
        <f>G741-G740</f>
        <v>0.16</v>
      </c>
      <c r="I741" s="17">
        <v>21.19</v>
      </c>
    </row>
    <row r="742" ht="22.35" customHeight="1">
      <c r="A742" s="12">
        <v>1994</v>
      </c>
      <c r="B742" s="13">
        <v>13.51549019607843</v>
      </c>
      <c r="C742" s="14">
        <v>13.74192307692308</v>
      </c>
      <c r="D742" s="15">
        <f>C742-13.74</f>
        <v>0.001923076923075584</v>
      </c>
      <c r="E742" s="15">
        <f>C742-C741</f>
        <v>-0.4484542815674892</v>
      </c>
      <c r="F742" s="16">
        <f>B742-B741</f>
        <v>-0.4322456529781658</v>
      </c>
      <c r="G742" s="16">
        <v>-0.3</v>
      </c>
      <c r="H742" s="16">
        <f>G742-G741</f>
        <v>-0.8200000000000001</v>
      </c>
      <c r="I742" s="17">
        <v>-126.62</v>
      </c>
    </row>
    <row r="743" ht="22.35" customHeight="1">
      <c r="A743" s="12">
        <v>1995</v>
      </c>
      <c r="B743" s="13">
        <v>13.85000000000001</v>
      </c>
      <c r="C743" s="14">
        <v>14.0194</v>
      </c>
      <c r="D743" s="15">
        <f>C743-13.74</f>
        <v>0.2794000000000025</v>
      </c>
      <c r="E743" s="15">
        <f>C743-C742</f>
        <v>0.277476923076927</v>
      </c>
      <c r="F743" s="16">
        <f>B743-B742</f>
        <v>0.3345098039215753</v>
      </c>
      <c r="G743" s="16">
        <v>0.36</v>
      </c>
      <c r="H743" s="16">
        <f>G743-G742</f>
        <v>0.6599999999999999</v>
      </c>
      <c r="I743" s="17">
        <v>55.72</v>
      </c>
    </row>
    <row r="744" ht="22.35" customHeight="1">
      <c r="A744" s="12">
        <v>1996</v>
      </c>
      <c r="B744" s="13">
        <v>13.9604081632653</v>
      </c>
      <c r="C744" s="14">
        <v>14.00979166666667</v>
      </c>
      <c r="D744" s="15">
        <f>C744-13.74</f>
        <v>0.2697916666666664</v>
      </c>
      <c r="E744" s="15">
        <f>C744-C743</f>
        <v>-0.009608333333336105</v>
      </c>
      <c r="F744" s="16">
        <f>B744-B743</f>
        <v>0.110408163265296</v>
      </c>
      <c r="G744" s="16">
        <v>0.54</v>
      </c>
      <c r="H744" s="16">
        <f>G744-G743</f>
        <v>0.18</v>
      </c>
      <c r="I744" s="17">
        <v>-4.02</v>
      </c>
    </row>
    <row r="745" ht="22.35" customHeight="1">
      <c r="A745" s="12">
        <v>1997</v>
      </c>
      <c r="B745" s="13">
        <v>13.84153846153846</v>
      </c>
      <c r="C745" s="14">
        <v>13.67933333333333</v>
      </c>
      <c r="D745" s="15">
        <f>C745-13.74</f>
        <v>-0.06066666666666798</v>
      </c>
      <c r="E745" s="15">
        <f>C745-C744</f>
        <v>-0.3304583333333344</v>
      </c>
      <c r="F745" s="16">
        <f>B745-B744</f>
        <v>-0.1188697017268421</v>
      </c>
      <c r="G745" s="16">
        <v>0.35</v>
      </c>
      <c r="H745" s="16">
        <f>G745-G744</f>
        <v>-0.1900000000000001</v>
      </c>
      <c r="I745" s="17">
        <v>46.15</v>
      </c>
    </row>
    <row r="746" ht="22.35" customHeight="1">
      <c r="A746" s="12">
        <v>1998</v>
      </c>
      <c r="B746" s="13">
        <v>14.43509803921568</v>
      </c>
      <c r="C746" s="14">
        <v>14.5578431372549</v>
      </c>
      <c r="D746" s="15">
        <f>C746-13.74</f>
        <v>0.8178431372549007</v>
      </c>
      <c r="E746" s="15">
        <f>C746-C745</f>
        <v>0.8785098039215686</v>
      </c>
      <c r="F746" s="16">
        <f>B746-B745</f>
        <v>0.5935595776772242</v>
      </c>
      <c r="G746" s="16">
        <v>1.26</v>
      </c>
      <c r="H746" s="16">
        <f>G746-G745</f>
        <v>0.91</v>
      </c>
      <c r="I746" s="17">
        <v>84.67</v>
      </c>
    </row>
    <row r="747" ht="22.35" customHeight="1">
      <c r="A747" s="12">
        <v>1999</v>
      </c>
      <c r="B747" s="13">
        <v>13.90519230769231</v>
      </c>
      <c r="C747" s="14">
        <v>14.20745098039215</v>
      </c>
      <c r="D747" s="15">
        <f>C747-13.74</f>
        <v>0.4674509803921527</v>
      </c>
      <c r="E747" s="15">
        <f>C747-C746</f>
        <v>-0.3503921568627479</v>
      </c>
      <c r="F747" s="16">
        <f>B747-B746</f>
        <v>-0.5299057315233764</v>
      </c>
      <c r="G747" s="16">
        <v>0.43</v>
      </c>
      <c r="H747" s="16">
        <f>G747-G746</f>
        <v>-0.8300000000000001</v>
      </c>
      <c r="I747" s="17">
        <v>113.08</v>
      </c>
    </row>
    <row r="748" ht="22.35" customHeight="1">
      <c r="A748" s="12">
        <v>2000</v>
      </c>
      <c r="B748" s="13">
        <v>13.7643137254902</v>
      </c>
      <c r="C748" s="14">
        <v>13.77627450980392</v>
      </c>
      <c r="D748" s="15">
        <f>C748-13.74</f>
        <v>0.03627450980392233</v>
      </c>
      <c r="E748" s="15">
        <f>C748-C747</f>
        <v>-0.4311764705882304</v>
      </c>
      <c r="F748" s="16">
        <f>B748-B747</f>
        <v>-0.1408785822021112</v>
      </c>
      <c r="G748" s="16">
        <v>0.24</v>
      </c>
      <c r="H748" s="16">
        <f>G748-G747</f>
        <v>-0.19</v>
      </c>
      <c r="I748" s="17">
        <v>233.11</v>
      </c>
    </row>
    <row r="749" ht="22.35" customHeight="1">
      <c r="A749" s="12">
        <v>2001</v>
      </c>
      <c r="B749" s="13">
        <v>13.60884615384615</v>
      </c>
      <c r="C749" s="14">
        <v>13.4312</v>
      </c>
      <c r="D749" s="15">
        <f>C749-13.74</f>
        <v>-0.3087999999999962</v>
      </c>
      <c r="E749" s="15">
        <f>C749-C748</f>
        <v>-0.3450745098039185</v>
      </c>
      <c r="F749" s="16">
        <f>B749-B748</f>
        <v>-0.1554675716440457</v>
      </c>
      <c r="G749" s="16">
        <v>0</v>
      </c>
      <c r="H749" s="16">
        <f>G749-G748</f>
        <v>-0.24</v>
      </c>
      <c r="I749" s="17">
        <v>84.89</v>
      </c>
    </row>
    <row r="750" ht="22.35" customHeight="1">
      <c r="A750" s="12">
        <v>2002</v>
      </c>
      <c r="B750" s="13">
        <v>13.62961538461539</v>
      </c>
      <c r="C750" s="14">
        <v>13.74722222222223</v>
      </c>
      <c r="D750" s="15">
        <f>C750-13.74</f>
        <v>0.007222222222225128</v>
      </c>
      <c r="E750" s="15">
        <f>C750-C749</f>
        <v>0.3160222222222213</v>
      </c>
      <c r="F750" s="16">
        <f>B750-B749</f>
        <v>0.02076923076923798</v>
      </c>
      <c r="G750" s="16">
        <v>0.08</v>
      </c>
      <c r="H750" s="16">
        <f>G750-G749</f>
        <v>0.08</v>
      </c>
      <c r="I750" s="17">
        <v>-133.95</v>
      </c>
    </row>
    <row r="751" ht="22.35" customHeight="1">
      <c r="A751" s="12">
        <v>2003</v>
      </c>
      <c r="B751" s="13">
        <v>14.05509803921569</v>
      </c>
      <c r="C751" s="14">
        <v>14.16018518518519</v>
      </c>
      <c r="D751" s="15">
        <f>C751-13.74</f>
        <v>0.4201851851851863</v>
      </c>
      <c r="E751" s="15">
        <f>C751-C750</f>
        <v>0.4129629629629612</v>
      </c>
      <c r="F751" s="16">
        <f>B751-B750</f>
        <v>0.4254826546002963</v>
      </c>
      <c r="G751" s="16">
        <v>0.61</v>
      </c>
      <c r="H751" s="16">
        <f>G751-G750</f>
        <v>0.53</v>
      </c>
      <c r="I751" s="94">
        <v>7.39</v>
      </c>
    </row>
    <row r="752" ht="22.35" customHeight="1">
      <c r="A752" s="12">
        <v>2004</v>
      </c>
      <c r="B752" s="13">
        <v>13.83203703703704</v>
      </c>
      <c r="C752" s="14">
        <v>13.88722222222223</v>
      </c>
      <c r="D752" s="15">
        <f>C752-13.74</f>
        <v>0.1472222222222257</v>
      </c>
      <c r="E752" s="15">
        <f>C752-C751</f>
        <v>-0.2729629629629606</v>
      </c>
      <c r="F752" s="16">
        <f>B752-B751</f>
        <v>-0.2230610021786479</v>
      </c>
      <c r="G752" s="16">
        <v>0.42</v>
      </c>
      <c r="H752" s="16">
        <f>G752-G751</f>
        <v>-0.19</v>
      </c>
      <c r="I752" s="17">
        <v>32.1</v>
      </c>
    </row>
    <row r="753" ht="22.35" customHeight="1">
      <c r="A753" s="12">
        <v>2005</v>
      </c>
      <c r="B753" s="13">
        <v>14.28074074074074</v>
      </c>
      <c r="C753" s="14">
        <v>14.34092592592592</v>
      </c>
      <c r="D753" s="15">
        <f>C753-13.74</f>
        <v>0.6009259259259245</v>
      </c>
      <c r="E753" s="15">
        <f>C753-C752</f>
        <v>0.4537037037036988</v>
      </c>
      <c r="F753" s="16">
        <f>B753-B752</f>
        <v>0.4487037037037016</v>
      </c>
      <c r="G753" s="16">
        <v>0.99</v>
      </c>
      <c r="H753" s="16">
        <f>G753-G752</f>
        <v>0.5700000000000001</v>
      </c>
      <c r="I753" s="17">
        <v>-68.20999999999999</v>
      </c>
    </row>
    <row r="754" ht="22.35" customHeight="1">
      <c r="A754" s="12">
        <v>2006</v>
      </c>
      <c r="B754" s="13">
        <v>13.70509433962264</v>
      </c>
      <c r="C754" s="14">
        <v>13.63365384615384</v>
      </c>
      <c r="D754" s="15">
        <f>C754-13.74</f>
        <v>-0.1063461538461556</v>
      </c>
      <c r="E754" s="15">
        <f>C754-C753</f>
        <v>-0.7072720797720802</v>
      </c>
      <c r="F754" s="16">
        <f>B754-B753</f>
        <v>-0.575646401118096</v>
      </c>
      <c r="G754" s="16">
        <v>0.34</v>
      </c>
      <c r="H754" s="16">
        <f>G754-G753</f>
        <v>-0.6499999999999999</v>
      </c>
      <c r="I754" s="17">
        <v>23.65</v>
      </c>
    </row>
    <row r="755" ht="22.35" customHeight="1">
      <c r="A755" s="12">
        <v>2007</v>
      </c>
      <c r="B755" s="13">
        <v>14.42788461538462</v>
      </c>
      <c r="C755" s="14">
        <v>14.33203703703704</v>
      </c>
      <c r="D755" s="15">
        <f>C755-13.74</f>
        <v>0.5920370370370414</v>
      </c>
      <c r="E755" s="15">
        <f>C755-C754</f>
        <v>0.698383190883197</v>
      </c>
      <c r="F755" s="16">
        <f>B755-B754</f>
        <v>0.7227902757619766</v>
      </c>
      <c r="G755" s="16">
        <v>0.65</v>
      </c>
      <c r="H755" s="16">
        <f>G755-G754</f>
        <v>0.31</v>
      </c>
      <c r="I755" s="17">
        <v>41.2</v>
      </c>
    </row>
    <row r="756" ht="22.35" customHeight="1">
      <c r="A756" s="12">
        <v>2008</v>
      </c>
      <c r="B756" s="13">
        <v>13.78018518518519</v>
      </c>
      <c r="C756" s="14">
        <v>13.85111111111112</v>
      </c>
      <c r="D756" s="15">
        <f>C756-13.74</f>
        <v>0.1111111111111196</v>
      </c>
      <c r="E756" s="15">
        <f>C756-C755</f>
        <v>-0.4809259259259218</v>
      </c>
      <c r="F756" s="16">
        <f>B756-B755</f>
        <v>-0.647699430199431</v>
      </c>
      <c r="G756" s="16">
        <v>0.32</v>
      </c>
      <c r="H756" s="16">
        <f>G756-G755</f>
        <v>-0.33</v>
      </c>
      <c r="I756" s="17">
        <v>13.5</v>
      </c>
    </row>
    <row r="757" ht="22.35" customHeight="1">
      <c r="A757" s="12">
        <v>2009</v>
      </c>
      <c r="B757" s="13">
        <v>14.21166666666667</v>
      </c>
      <c r="C757" s="14">
        <v>14.19673076923077</v>
      </c>
      <c r="D757" s="15">
        <f>C757-13.74</f>
        <v>0.4567307692307736</v>
      </c>
      <c r="E757" s="15">
        <f>C757-C756</f>
        <v>0.345619658119654</v>
      </c>
      <c r="F757" s="16">
        <f>B757-B756</f>
        <v>0.4314814814814802</v>
      </c>
      <c r="G757" s="16">
        <v>0.71</v>
      </c>
      <c r="H757" s="16">
        <f>G757-G756</f>
        <v>0.39</v>
      </c>
      <c r="I757" s="17">
        <v>-4.38</v>
      </c>
    </row>
    <row r="758" ht="22.35" customHeight="1">
      <c r="A758" s="12">
        <v>2010</v>
      </c>
      <c r="B758" s="13">
        <v>14.17901960784313</v>
      </c>
      <c r="C758" s="14">
        <v>14.20098039215686</v>
      </c>
      <c r="D758" s="15">
        <f>C758-13.74</f>
        <v>0.4609803921568609</v>
      </c>
      <c r="E758" s="15">
        <f>C758-C757</f>
        <v>0.004249622926087326</v>
      </c>
      <c r="F758" s="16">
        <f>B758-B757</f>
        <v>-0.03264705882353702</v>
      </c>
      <c r="G758" s="16">
        <v>0.74</v>
      </c>
      <c r="H758" s="16">
        <f>G758-G757</f>
        <v>0.03000000000000003</v>
      </c>
      <c r="I758" s="17">
        <v>238.17</v>
      </c>
    </row>
    <row r="759" ht="22.35" customHeight="1">
      <c r="A759" s="12">
        <v>2011</v>
      </c>
      <c r="B759" s="13">
        <v>13.718</v>
      </c>
      <c r="C759" s="14">
        <v>13.7236</v>
      </c>
      <c r="D759" s="15">
        <f>C759-13.74</f>
        <v>-0.01640000000000263</v>
      </c>
      <c r="E759" s="15">
        <f>C759-C758</f>
        <v>-0.4773803921568636</v>
      </c>
      <c r="F759" s="16">
        <f>B759-B758</f>
        <v>-0.4610196078431308</v>
      </c>
      <c r="G759" s="16">
        <v>0.09</v>
      </c>
      <c r="H759" s="16">
        <f>G759-G758</f>
        <v>-0.65</v>
      </c>
      <c r="I759" s="17">
        <v>242.54</v>
      </c>
    </row>
    <row r="760" ht="22.35" customHeight="1">
      <c r="A760" s="12">
        <v>2012</v>
      </c>
      <c r="B760" s="13">
        <v>13.78470588235294</v>
      </c>
      <c r="C760" s="14">
        <v>13.84938775510204</v>
      </c>
      <c r="D760" s="15">
        <f>C760-13.74</f>
        <v>0.1093877551020412</v>
      </c>
      <c r="E760" s="15">
        <f>C760-C759</f>
        <v>0.1257877551020439</v>
      </c>
      <c r="F760" s="16">
        <f>B760-B759</f>
        <v>0.06670588235293629</v>
      </c>
      <c r="G760" s="16">
        <v>-0.17</v>
      </c>
      <c r="H760" s="16">
        <f>G760-G759</f>
        <v>-0.26</v>
      </c>
      <c r="I760" s="94">
        <v>13.85</v>
      </c>
    </row>
    <row r="761" ht="22.35" customHeight="1">
      <c r="A761" s="12">
        <v>2013</v>
      </c>
      <c r="B761" s="13">
        <v>14.53365384615384</v>
      </c>
      <c r="C761" s="14">
        <v>14.47301886792453</v>
      </c>
      <c r="D761" s="15">
        <f>C761-13.74</f>
        <v>0.7330188679245264</v>
      </c>
      <c r="E761" s="15">
        <f>C761-C760</f>
        <v>0.6236311128224852</v>
      </c>
      <c r="F761" s="16">
        <f>B761-B760</f>
        <v>0.7489479638009051</v>
      </c>
      <c r="G761" s="16">
        <v>1.06</v>
      </c>
      <c r="H761" s="16">
        <f>G761-G760</f>
        <v>1.23</v>
      </c>
      <c r="I761" s="17">
        <v>-34.9</v>
      </c>
    </row>
    <row r="762" ht="22.35" customHeight="1">
      <c r="A762" s="12">
        <v>2014</v>
      </c>
      <c r="B762" s="13">
        <v>14.44377358490566</v>
      </c>
      <c r="C762" s="14">
        <v>14.44905660377359</v>
      </c>
      <c r="D762" s="15">
        <f>C762-13.74</f>
        <v>0.7090566037735879</v>
      </c>
      <c r="E762" s="15">
        <f>C762-C761</f>
        <v>-0.02396226415093849</v>
      </c>
      <c r="F762" s="16">
        <f>B762-B761</f>
        <v>-0.08988026124818127</v>
      </c>
      <c r="G762" s="16">
        <v>0.78</v>
      </c>
      <c r="H762" s="16">
        <f>G762-G761</f>
        <v>-0.28</v>
      </c>
      <c r="I762" s="17">
        <v>17.64</v>
      </c>
    </row>
    <row r="763" ht="22.35" customHeight="1">
      <c r="A763" s="12">
        <v>2015</v>
      </c>
      <c r="B763" s="13">
        <v>14.33886792452831</v>
      </c>
      <c r="C763" s="14">
        <v>14.33924528301887</v>
      </c>
      <c r="D763" s="15">
        <f>C763-13.74</f>
        <v>0.5992452830188721</v>
      </c>
      <c r="E763" s="15">
        <f>C763-C762</f>
        <v>-0.1098113207547158</v>
      </c>
      <c r="F763" s="16">
        <f>B763-B762</f>
        <v>-0.1049056603773568</v>
      </c>
      <c r="G763" s="16">
        <v>0.8100000000000001</v>
      </c>
      <c r="H763" s="16">
        <f>G763-G762</f>
        <v>0.03000000000000003</v>
      </c>
      <c r="I763" s="17">
        <v>-18.9</v>
      </c>
    </row>
    <row r="764" ht="22.35" customHeight="1">
      <c r="A764" s="12">
        <v>2016</v>
      </c>
      <c r="B764" s="13">
        <v>14.62277777777778</v>
      </c>
      <c r="C764" s="14">
        <v>14.62166666666667</v>
      </c>
      <c r="D764" s="15">
        <f>C764-13.74</f>
        <v>0.8816666666666659</v>
      </c>
      <c r="E764" s="15">
        <f>C764-C763</f>
        <v>0.2824213836477938</v>
      </c>
      <c r="F764" s="16">
        <f>B764-B763</f>
        <v>0.2839098532494724</v>
      </c>
      <c r="G764" s="87">
        <v>1.16</v>
      </c>
      <c r="H764" s="16">
        <f>G764-G763</f>
        <v>0.3499999999999999</v>
      </c>
      <c r="I764" s="17">
        <v>87.03</v>
      </c>
    </row>
    <row r="765" ht="22.35" customHeight="1">
      <c r="A765" s="12">
        <v>2017</v>
      </c>
      <c r="B765" s="13">
        <v>14.19230769230769</v>
      </c>
      <c r="C765" s="14">
        <v>14.19307692307692</v>
      </c>
      <c r="D765" s="15">
        <f>C765-13.74</f>
        <v>0.4530769230769192</v>
      </c>
      <c r="E765" s="15">
        <f>C765-C764</f>
        <v>-0.4285897435897468</v>
      </c>
      <c r="F765" s="16">
        <f>B765-B764</f>
        <v>-0.4304700854700876</v>
      </c>
      <c r="G765" s="87">
        <v>0.75</v>
      </c>
      <c r="H765" s="16">
        <f>G765-G764</f>
        <v>-0.4099999999999999</v>
      </c>
      <c r="I765" s="17">
        <v>37.92</v>
      </c>
    </row>
    <row r="766" ht="22.35" customHeight="1">
      <c r="A766" s="12">
        <v>2018</v>
      </c>
      <c r="B766" s="13">
        <v>14.17962962962963</v>
      </c>
      <c r="C766" s="19">
        <v>14.17962962962963</v>
      </c>
      <c r="D766" s="15">
        <f>C766-13.74</f>
        <v>0.4396296296296303</v>
      </c>
      <c r="E766" s="15">
        <f>C766-C765</f>
        <v>-0.0134472934472889</v>
      </c>
      <c r="F766" s="16">
        <f>B766-B765</f>
        <v>-0.01267806267805938</v>
      </c>
      <c r="G766" s="87">
        <v>0.73</v>
      </c>
      <c r="H766" s="16">
        <f>G766-G765</f>
        <v>-0.02000000000000002</v>
      </c>
      <c r="I766" s="17">
        <v>-51.04</v>
      </c>
    </row>
    <row r="767" ht="22.15" customHeight="1">
      <c r="A767" s="75">
        <v>2019</v>
      </c>
      <c r="B767" s="76">
        <v>14.18518518518519</v>
      </c>
      <c r="C767" s="77">
        <v>14.18518518518519</v>
      </c>
      <c r="D767" s="78">
        <f>C767-13.74</f>
        <v>0.4451851851851849</v>
      </c>
      <c r="E767" s="78">
        <f>C767-C766</f>
        <v>0.005555555555554648</v>
      </c>
      <c r="F767" s="57">
        <f>B767-B766</f>
        <v>0.005555555555554648</v>
      </c>
      <c r="G767" s="88">
        <v>0.95</v>
      </c>
      <c r="H767" s="57">
        <f>G767-G766</f>
        <v>0.22</v>
      </c>
      <c r="I767" s="20">
        <v>-187.56</v>
      </c>
    </row>
    <row r="768" ht="8" customHeight="1">
      <c r="A768" s="79"/>
      <c r="B768" s="80"/>
      <c r="C768" s="81"/>
      <c r="D768" s="45"/>
      <c r="E768" s="45"/>
      <c r="F768" s="45"/>
      <c r="G768" s="45"/>
      <c r="H768" s="45"/>
      <c r="I768" s="89"/>
    </row>
    <row r="769" ht="32.15" customHeight="1">
      <c r="A769" t="s" s="47">
        <v>9</v>
      </c>
      <c r="B769" s="82"/>
      <c r="C769" s="83"/>
      <c r="D769" s="84"/>
      <c r="E769" s="50"/>
      <c r="F769" s="50"/>
      <c r="G769" s="50"/>
      <c r="H769" s="51"/>
      <c r="I769" s="89"/>
    </row>
    <row r="770" ht="22.35" customHeight="1">
      <c r="A770" t="s" s="34">
        <v>2</v>
      </c>
      <c r="B770" t="s" s="35">
        <v>55</v>
      </c>
      <c r="C770" s="32"/>
      <c r="D770" s="36"/>
      <c r="E770" s="32"/>
      <c r="F770" s="32"/>
      <c r="G770" s="32"/>
      <c r="H770" s="33"/>
      <c r="I770" s="89"/>
    </row>
    <row r="771" ht="22.15" customHeight="1">
      <c r="A771" t="s" s="37">
        <v>11</v>
      </c>
      <c r="B771" t="s" s="38">
        <v>23</v>
      </c>
      <c r="C771" s="39"/>
      <c r="D771" s="40"/>
      <c r="E771" s="39"/>
      <c r="F771" s="39"/>
      <c r="G771" s="39"/>
      <c r="H771" s="41"/>
      <c r="I771" s="89"/>
    </row>
    <row r="772" ht="8" customHeight="1">
      <c r="A772" s="42"/>
      <c r="B772" s="43"/>
      <c r="C772" s="43"/>
      <c r="D772" s="44"/>
      <c r="E772" s="45"/>
      <c r="F772" s="45"/>
      <c r="G772" s="45"/>
      <c r="H772" s="45"/>
      <c r="I772" s="90"/>
    </row>
    <row r="773" ht="32.15" customHeight="1">
      <c r="A773" t="s" s="47">
        <v>13</v>
      </c>
      <c r="B773" t="s" s="48">
        <v>50</v>
      </c>
      <c r="C773" t="s" s="49">
        <v>15</v>
      </c>
      <c r="D773" t="s" s="49">
        <v>16</v>
      </c>
      <c r="E773" s="50"/>
      <c r="F773" s="50"/>
      <c r="G773" s="50"/>
      <c r="H773" s="51"/>
      <c r="I773" s="91"/>
    </row>
    <row r="774" ht="22.35" customHeight="1">
      <c r="A774" t="s" s="34">
        <v>2</v>
      </c>
      <c r="B774" s="53">
        <v>13.61</v>
      </c>
      <c r="C774" s="15">
        <v>14.22</v>
      </c>
      <c r="D774" s="54">
        <f>C774-B774</f>
        <v>0.6100000000000012</v>
      </c>
      <c r="E774" s="32"/>
      <c r="F774" s="32"/>
      <c r="G774" s="32"/>
      <c r="H774" s="33"/>
      <c r="I774" s="91"/>
    </row>
    <row r="775" ht="22.15" customHeight="1">
      <c r="A775" t="s" s="37">
        <v>11</v>
      </c>
      <c r="B775" s="56">
        <v>13.05</v>
      </c>
      <c r="C775" s="57">
        <v>14.22</v>
      </c>
      <c r="D775" s="58">
        <f>C775-B775</f>
        <v>1.17</v>
      </c>
      <c r="E775" s="59"/>
      <c r="F775" s="59"/>
      <c r="G775" s="59"/>
      <c r="H775" s="41"/>
      <c r="I775" s="91"/>
    </row>
    <row r="776" ht="8" customHeight="1">
      <c r="A776" s="60"/>
      <c r="B776" s="61"/>
      <c r="C776" s="61"/>
      <c r="D776" s="62"/>
      <c r="E776" s="63"/>
      <c r="F776" s="63"/>
      <c r="G776" s="63"/>
      <c r="H776" s="63"/>
      <c r="I776" s="91"/>
    </row>
    <row r="777" ht="32.15" customHeight="1">
      <c r="A777" t="s" s="47">
        <v>17</v>
      </c>
      <c r="B777" t="s" s="48">
        <v>51</v>
      </c>
      <c r="C777" t="s" s="49">
        <v>52</v>
      </c>
      <c r="D777" t="s" s="49">
        <v>16</v>
      </c>
      <c r="E777" s="64"/>
      <c r="F777" s="64"/>
      <c r="G777" s="64"/>
      <c r="H777" s="65"/>
      <c r="I777" s="91"/>
    </row>
    <row r="778" ht="22.35" customHeight="1">
      <c r="A778" t="s" s="34">
        <v>2</v>
      </c>
      <c r="B778" s="53">
        <v>13.53</v>
      </c>
      <c r="C778" s="15">
        <v>13.93</v>
      </c>
      <c r="D778" s="54">
        <f>C778-B778</f>
        <v>0.4000000000000004</v>
      </c>
      <c r="E778" s="92"/>
      <c r="F778" s="92"/>
      <c r="G778" s="66"/>
      <c r="H778" s="67"/>
      <c r="I778" s="52"/>
    </row>
    <row r="779" ht="22.15" customHeight="1">
      <c r="A779" t="s" s="37">
        <v>11</v>
      </c>
      <c r="B779" s="56">
        <v>13.04</v>
      </c>
      <c r="C779" s="57">
        <v>13.76</v>
      </c>
      <c r="D779" s="58">
        <f>C779-B779</f>
        <v>0.7200000000000006</v>
      </c>
      <c r="E779" s="93"/>
      <c r="F779" s="93"/>
      <c r="G779" s="68"/>
      <c r="H779" s="69"/>
      <c r="I779" s="52"/>
    </row>
    <row r="780" ht="20" customHeight="1">
      <c r="A780" s="60"/>
      <c r="B780" s="61"/>
      <c r="C780" s="61"/>
      <c r="D780" s="62"/>
      <c r="E780" s="63"/>
      <c r="F780" s="63"/>
      <c r="G780" s="63"/>
      <c r="H780" s="63"/>
      <c r="I780" s="52"/>
    </row>
    <row r="781" ht="20" customHeight="1">
      <c r="A781" s="60"/>
      <c r="B781" s="61"/>
      <c r="C781" s="61"/>
      <c r="D781" s="62"/>
      <c r="E781" s="63"/>
      <c r="F781" s="63"/>
      <c r="G781" s="63"/>
      <c r="H781" s="63"/>
      <c r="I781" s="52"/>
    </row>
    <row r="782" ht="48" customHeight="1">
      <c r="A782" t="s" s="70">
        <v>56</v>
      </c>
      <c r="B782" t="s" s="71">
        <v>1</v>
      </c>
      <c r="C782" t="s" s="72">
        <v>2</v>
      </c>
      <c r="D782" t="s" s="72">
        <v>57</v>
      </c>
      <c r="E782" t="s" s="72">
        <v>4</v>
      </c>
      <c r="F782" t="s" s="73">
        <v>5</v>
      </c>
      <c r="G782" t="s" s="73">
        <v>48</v>
      </c>
      <c r="H782" t="s" s="73">
        <v>7</v>
      </c>
      <c r="I782" t="s" s="74">
        <v>8</v>
      </c>
    </row>
    <row r="783" ht="23.15" customHeight="1">
      <c r="A783" s="6">
        <v>1910</v>
      </c>
      <c r="B783" s="7">
        <v>18.82171945701358</v>
      </c>
      <c r="C783" s="8">
        <v>19.19913461538462</v>
      </c>
      <c r="D783" s="9">
        <f>C783-19.34</f>
        <v>-0.1408653846153847</v>
      </c>
      <c r="E783" s="9"/>
      <c r="F783" s="10"/>
      <c r="G783" s="10">
        <v>-0.51</v>
      </c>
      <c r="H783" s="10"/>
      <c r="I783" s="11">
        <v>74.5</v>
      </c>
    </row>
    <row r="784" ht="22.35" customHeight="1">
      <c r="A784" s="12">
        <v>1911</v>
      </c>
      <c r="B784" s="13">
        <v>18.57126373626373</v>
      </c>
      <c r="C784" s="14">
        <v>18.96134992458522</v>
      </c>
      <c r="D784" s="15">
        <f>C784-19.34</f>
        <v>-0.3786500754147788</v>
      </c>
      <c r="E784" s="15">
        <f>C784-C783</f>
        <v>-0.2377846907993941</v>
      </c>
      <c r="F784" s="16">
        <f>B784-B783</f>
        <v>-0.2504557207498479</v>
      </c>
      <c r="G784" s="16">
        <v>-0.68</v>
      </c>
      <c r="H784" s="16">
        <f>G784-G783</f>
        <v>-0.17</v>
      </c>
      <c r="I784" s="17">
        <v>-40.88</v>
      </c>
    </row>
    <row r="785" ht="22.35" customHeight="1">
      <c r="A785" s="12">
        <v>1912</v>
      </c>
      <c r="B785" s="13">
        <v>19.2385156862745</v>
      </c>
      <c r="C785" s="14">
        <v>19.55888461538461</v>
      </c>
      <c r="D785" s="15">
        <f>C785-19.34</f>
        <v>0.2188846153846136</v>
      </c>
      <c r="E785" s="15">
        <f>C785-C784</f>
        <v>0.5975346907993924</v>
      </c>
      <c r="F785" s="16">
        <f>B785-B784</f>
        <v>0.6672519500107725</v>
      </c>
      <c r="G785" s="16">
        <v>-0.2</v>
      </c>
      <c r="H785" s="16">
        <f>G785-G784</f>
        <v>0.48</v>
      </c>
      <c r="I785" s="17">
        <v>-94.56999999999999</v>
      </c>
    </row>
    <row r="786" ht="22.35" customHeight="1">
      <c r="A786" s="12">
        <v>1913</v>
      </c>
      <c r="B786" s="13">
        <v>18.63594293272865</v>
      </c>
      <c r="C786" s="14">
        <v>18.97323375262055</v>
      </c>
      <c r="D786" s="15">
        <f>C786-19.34</f>
        <v>-0.3667662473794522</v>
      </c>
      <c r="E786" s="15">
        <f>C786-C785</f>
        <v>-0.5856508627640657</v>
      </c>
      <c r="F786" s="16">
        <f>B786-B785</f>
        <v>-0.60257275354585</v>
      </c>
      <c r="G786" s="16">
        <v>-0.86</v>
      </c>
      <c r="H786" s="16">
        <f>G786-G785</f>
        <v>-0.6599999999999999</v>
      </c>
      <c r="I786" s="17">
        <v>-28.29</v>
      </c>
    </row>
    <row r="787" ht="22.35" customHeight="1">
      <c r="A787" s="12">
        <v>1914</v>
      </c>
      <c r="B787" s="13">
        <v>19.4363782051282</v>
      </c>
      <c r="C787" s="14">
        <v>19.80341719077568</v>
      </c>
      <c r="D787" s="15">
        <f>C787-19.34</f>
        <v>0.463417190775683</v>
      </c>
      <c r="E787" s="15">
        <f>C787-C786</f>
        <v>0.8301834381551352</v>
      </c>
      <c r="F787" s="16">
        <f>B787-B786</f>
        <v>0.8004352723995503</v>
      </c>
      <c r="G787" s="16">
        <v>0.12</v>
      </c>
      <c r="H787" s="16">
        <f>G787-G786</f>
        <v>0.98</v>
      </c>
      <c r="I787" s="17">
        <v>-45.45</v>
      </c>
    </row>
    <row r="788" ht="22.35" customHeight="1">
      <c r="A788" s="12">
        <v>1915</v>
      </c>
      <c r="B788" s="13">
        <v>19.21051216640503</v>
      </c>
      <c r="C788" s="14">
        <v>19.57766779788839</v>
      </c>
      <c r="D788" s="15">
        <f>C788-19.34</f>
        <v>0.2376677978883883</v>
      </c>
      <c r="E788" s="15">
        <f>C788-C787</f>
        <v>-0.2257493928872947</v>
      </c>
      <c r="F788" s="16">
        <f>B788-B787</f>
        <v>-0.2258660387231757</v>
      </c>
      <c r="G788" s="16">
        <v>0.08</v>
      </c>
      <c r="H788" s="16">
        <f>G788-G787</f>
        <v>-0.03999999999999999</v>
      </c>
      <c r="I788" s="17">
        <v>-90.31999999999999</v>
      </c>
    </row>
    <row r="789" ht="22.35" customHeight="1">
      <c r="A789" s="12">
        <v>1916</v>
      </c>
      <c r="B789" s="13">
        <v>18.72200745682888</v>
      </c>
      <c r="C789" s="14">
        <v>19.23307692307692</v>
      </c>
      <c r="D789" s="15">
        <f>C789-19.34</f>
        <v>-0.1069230769230778</v>
      </c>
      <c r="E789" s="15">
        <f>C789-C788</f>
        <v>-0.3445908748114661</v>
      </c>
      <c r="F789" s="16">
        <f>B789-B788</f>
        <v>-0.4885047095761443</v>
      </c>
      <c r="G789" s="16">
        <v>-0.57</v>
      </c>
      <c r="H789" s="16">
        <f>G789-G788</f>
        <v>-0.6499999999999999</v>
      </c>
      <c r="I789" s="18">
        <v>58.59</v>
      </c>
    </row>
    <row r="790" ht="22.35" customHeight="1">
      <c r="A790" s="12">
        <v>1917</v>
      </c>
      <c r="B790" s="13">
        <v>18.23642244897959</v>
      </c>
      <c r="C790" s="14">
        <v>18.5854843976778</v>
      </c>
      <c r="D790" s="15">
        <f>C790-19.34</f>
        <v>-0.7545156023222042</v>
      </c>
      <c r="E790" s="15">
        <f>C790-C789</f>
        <v>-0.6475925253991264</v>
      </c>
      <c r="F790" s="16">
        <f>B790-B789</f>
        <v>-0.4855850078492985</v>
      </c>
      <c r="G790" s="16">
        <v>-1.25</v>
      </c>
      <c r="H790" s="16">
        <f>G790-G789</f>
        <v>-0.68</v>
      </c>
      <c r="I790" s="18">
        <v>105.85</v>
      </c>
    </row>
    <row r="791" ht="22.35" customHeight="1">
      <c r="A791" s="12">
        <v>1918</v>
      </c>
      <c r="B791" s="13">
        <v>18.92345351473923</v>
      </c>
      <c r="C791" s="14">
        <v>19.17615384615384</v>
      </c>
      <c r="D791" s="15">
        <f>C791-19.34</f>
        <v>-0.1638461538461549</v>
      </c>
      <c r="E791" s="15">
        <f>C791-C790</f>
        <v>0.5906694484760493</v>
      </c>
      <c r="F791" s="16">
        <f>B791-B790</f>
        <v>0.6870310657596441</v>
      </c>
      <c r="G791" s="16">
        <v>-0.54</v>
      </c>
      <c r="H791" s="16">
        <f>G791-G790</f>
        <v>0.71</v>
      </c>
      <c r="I791" s="18">
        <v>-40.94</v>
      </c>
    </row>
    <row r="792" ht="22.35" customHeight="1">
      <c r="A792" s="12">
        <v>1919</v>
      </c>
      <c r="B792" s="13">
        <v>19.36464622641509</v>
      </c>
      <c r="C792" s="14">
        <v>19.71735109137994</v>
      </c>
      <c r="D792" s="15">
        <f>C792-19.34</f>
        <v>0.3773510913799427</v>
      </c>
      <c r="E792" s="15">
        <f>C792-C791</f>
        <v>0.5411972452260976</v>
      </c>
      <c r="F792" s="16">
        <f>B792-B791</f>
        <v>0.4411927116758605</v>
      </c>
      <c r="G792" s="16">
        <v>-0.15</v>
      </c>
      <c r="H792" s="16">
        <f>G792-G791</f>
        <v>0.39</v>
      </c>
      <c r="I792" s="18">
        <v>-108.19</v>
      </c>
    </row>
    <row r="793" ht="22.35" customHeight="1">
      <c r="A793" s="12">
        <v>1920</v>
      </c>
      <c r="B793" s="13">
        <v>18.9927679245283</v>
      </c>
      <c r="C793" s="14">
        <v>19.26027777777778</v>
      </c>
      <c r="D793" s="15">
        <f>C793-19.34</f>
        <v>-0.07972222222222314</v>
      </c>
      <c r="E793" s="15">
        <f>C793-C792</f>
        <v>-0.4570733136021659</v>
      </c>
      <c r="F793" s="16">
        <f>B793-B792</f>
        <v>-0.3718783018867882</v>
      </c>
      <c r="G793" s="16">
        <v>-0.54</v>
      </c>
      <c r="H793" s="16">
        <f>G793-G792</f>
        <v>-0.39</v>
      </c>
      <c r="I793" s="18">
        <v>43.69</v>
      </c>
    </row>
    <row r="794" ht="22.35" customHeight="1">
      <c r="A794" s="12">
        <v>1921</v>
      </c>
      <c r="B794" s="13">
        <v>19.36059491721217</v>
      </c>
      <c r="C794" s="14">
        <v>19.67339622641509</v>
      </c>
      <c r="D794" s="15">
        <f>C794-19.34</f>
        <v>0.3333962264150934</v>
      </c>
      <c r="E794" s="15">
        <f>C794-C793</f>
        <v>0.4131184486373165</v>
      </c>
      <c r="F794" s="16">
        <f>B794-B793</f>
        <v>0.3678269926838666</v>
      </c>
      <c r="G794" s="16">
        <v>-0.23</v>
      </c>
      <c r="H794" s="16">
        <f>G794-G793</f>
        <v>0.3100000000000001</v>
      </c>
      <c r="I794" s="17">
        <v>78.03</v>
      </c>
    </row>
    <row r="795" ht="22.35" customHeight="1">
      <c r="A795" s="12">
        <v>1922</v>
      </c>
      <c r="B795" s="13">
        <v>18.75075834542816</v>
      </c>
      <c r="C795" s="14">
        <v>19.11141509433962</v>
      </c>
      <c r="D795" s="15">
        <f>C795-19.34</f>
        <v>-0.2285849056603801</v>
      </c>
      <c r="E795" s="15">
        <f>C795-C794</f>
        <v>-0.5619811320754735</v>
      </c>
      <c r="F795" s="16">
        <f>B795-B794</f>
        <v>-0.6098365717840117</v>
      </c>
      <c r="G795" s="16">
        <v>-0.47</v>
      </c>
      <c r="H795" s="16">
        <f>G795-G794</f>
        <v>-0.24</v>
      </c>
      <c r="I795" s="17">
        <v>-49.93</v>
      </c>
    </row>
    <row r="796" ht="22.35" customHeight="1">
      <c r="A796" s="12">
        <v>1923</v>
      </c>
      <c r="B796" s="13">
        <v>18.72458333333333</v>
      </c>
      <c r="C796" s="14">
        <v>19.1593137254902</v>
      </c>
      <c r="D796" s="15">
        <f>C796-19.34</f>
        <v>-0.1806862745097995</v>
      </c>
      <c r="E796" s="15">
        <f>C796-C795</f>
        <v>0.04789863115058068</v>
      </c>
      <c r="F796" s="16">
        <f>B796-B795</f>
        <v>-0.02617501209482853</v>
      </c>
      <c r="G796" s="16">
        <v>-0.38</v>
      </c>
      <c r="H796" s="16">
        <f>G796-G795</f>
        <v>0.08999999999999997</v>
      </c>
      <c r="I796" s="18">
        <v>-53.03</v>
      </c>
    </row>
    <row r="797" ht="22.35" customHeight="1">
      <c r="A797" s="12">
        <v>1924</v>
      </c>
      <c r="B797" s="13">
        <v>18.71538461538461</v>
      </c>
      <c r="C797" s="14">
        <v>18.96793091168091</v>
      </c>
      <c r="D797" s="15">
        <f>C797-19.34</f>
        <v>-0.372069088319094</v>
      </c>
      <c r="E797" s="15">
        <f>C797-C796</f>
        <v>-0.1913828138092946</v>
      </c>
      <c r="F797" s="16">
        <f>B797-B796</f>
        <v>-0.009198717948713409</v>
      </c>
      <c r="G797" s="16">
        <v>-0.7</v>
      </c>
      <c r="H797" s="16">
        <f>G797-G796</f>
        <v>-0.32</v>
      </c>
      <c r="I797" s="18">
        <v>-62.9</v>
      </c>
    </row>
    <row r="798" ht="22.35" customHeight="1">
      <c r="A798" s="12">
        <v>1925</v>
      </c>
      <c r="B798" s="13">
        <v>18.4602445128995</v>
      </c>
      <c r="C798" s="14">
        <v>18.89298439767779</v>
      </c>
      <c r="D798" s="15">
        <f>C798-19.34</f>
        <v>-0.4470156023222067</v>
      </c>
      <c r="E798" s="15">
        <f>C798-C797</f>
        <v>-0.0749465140031127</v>
      </c>
      <c r="F798" s="16">
        <f>B798-B797</f>
        <v>-0.2551401024851145</v>
      </c>
      <c r="G798" s="16">
        <v>-0.77</v>
      </c>
      <c r="H798" s="16">
        <f>G798-G797</f>
        <v>-0.07000000000000006</v>
      </c>
      <c r="I798" s="18">
        <v>-40.76</v>
      </c>
    </row>
    <row r="799" ht="22.35" customHeight="1">
      <c r="A799" s="12">
        <v>1926</v>
      </c>
      <c r="B799" s="13">
        <v>18.99391690856313</v>
      </c>
      <c r="C799" s="14">
        <v>19.38594514325646</v>
      </c>
      <c r="D799" s="15">
        <f>C799-19.34</f>
        <v>0.04594514325646415</v>
      </c>
      <c r="E799" s="15">
        <f>C799-C798</f>
        <v>0.4929607455786709</v>
      </c>
      <c r="F799" s="16">
        <f>B799-B798</f>
        <v>0.5336723956636291</v>
      </c>
      <c r="G799" s="16">
        <v>-0.18</v>
      </c>
      <c r="H799" s="16">
        <f>G799-G798</f>
        <v>0.5900000000000001</v>
      </c>
      <c r="I799" s="18">
        <v>-50.6</v>
      </c>
    </row>
    <row r="800" ht="22.35" customHeight="1">
      <c r="A800" s="12">
        <v>1927</v>
      </c>
      <c r="B800" s="13">
        <v>18.76072916666666</v>
      </c>
      <c r="C800" s="14">
        <v>19.18182496075353</v>
      </c>
      <c r="D800" s="15">
        <f>C800-19.34</f>
        <v>-0.1581750392464727</v>
      </c>
      <c r="E800" s="15">
        <f>C800-C799</f>
        <v>-0.2041201825029368</v>
      </c>
      <c r="F800" s="16">
        <f>B800-B799</f>
        <v>-0.2331877418964652</v>
      </c>
      <c r="G800" s="16">
        <v>-0.51</v>
      </c>
      <c r="H800" s="16">
        <f>G800-G799</f>
        <v>-0.33</v>
      </c>
      <c r="I800" s="18">
        <v>-47.68</v>
      </c>
    </row>
    <row r="801" ht="22.35" customHeight="1">
      <c r="A801" s="12">
        <v>1928</v>
      </c>
      <c r="B801" s="13">
        <v>19.16558461538462</v>
      </c>
      <c r="C801" s="14">
        <v>19.50655920060332</v>
      </c>
      <c r="D801" s="15">
        <f>C801-19.34</f>
        <v>0.1665592006033201</v>
      </c>
      <c r="E801" s="15">
        <f>C801-C800</f>
        <v>0.3247342398497928</v>
      </c>
      <c r="F801" s="16">
        <f>B801-B800</f>
        <v>0.404855448717953</v>
      </c>
      <c r="G801" s="16">
        <v>0.15</v>
      </c>
      <c r="H801" s="16">
        <f>G801-G800</f>
        <v>0.66</v>
      </c>
      <c r="I801" s="18">
        <v>-107.81</v>
      </c>
    </row>
    <row r="802" ht="22.35" customHeight="1">
      <c r="A802" s="12">
        <v>1929</v>
      </c>
      <c r="B802" s="13">
        <v>18.42580651128376</v>
      </c>
      <c r="C802" s="14">
        <v>18.85316870144284</v>
      </c>
      <c r="D802" s="15">
        <f>C802-19.34</f>
        <v>-0.4868312985571563</v>
      </c>
      <c r="E802" s="15">
        <f>C802-C801</f>
        <v>-0.6533904991604764</v>
      </c>
      <c r="F802" s="16">
        <f>B802-B801</f>
        <v>-0.7397781041008571</v>
      </c>
      <c r="G802" s="16">
        <v>-0.87</v>
      </c>
      <c r="H802" s="16">
        <f>G802-G801</f>
        <v>-1.02</v>
      </c>
      <c r="I802" s="18">
        <v>-92.55</v>
      </c>
    </row>
    <row r="803" ht="22.35" customHeight="1">
      <c r="A803" s="12">
        <v>1930</v>
      </c>
      <c r="B803" s="13">
        <v>18.99311132075472</v>
      </c>
      <c r="C803" s="14">
        <v>19.375714535290</v>
      </c>
      <c r="D803" s="15">
        <f>C803-19.34</f>
        <v>0.03571453529000479</v>
      </c>
      <c r="E803" s="15">
        <f>C803-C802</f>
        <v>0.5225458338471611</v>
      </c>
      <c r="F803" s="16">
        <f>B803-B802</f>
        <v>0.5673048094709578</v>
      </c>
      <c r="G803" s="16">
        <v>-0.25</v>
      </c>
      <c r="H803" s="16">
        <f>G803-G802</f>
        <v>0.62</v>
      </c>
      <c r="I803" s="18">
        <v>25.68</v>
      </c>
    </row>
    <row r="804" ht="22.35" customHeight="1">
      <c r="A804" s="12">
        <v>1931</v>
      </c>
      <c r="B804" s="13">
        <v>18.89253422123566</v>
      </c>
      <c r="C804" s="14">
        <v>19.22858490566037</v>
      </c>
      <c r="D804" s="15">
        <f>C804-19.34</f>
        <v>-0.1114150943396268</v>
      </c>
      <c r="E804" s="15">
        <f>C804-C803</f>
        <v>-0.1471296296296316</v>
      </c>
      <c r="F804" s="16">
        <f>B804-B803</f>
        <v>-0.1005770995190574</v>
      </c>
      <c r="G804" s="16">
        <v>-0.59</v>
      </c>
      <c r="H804" s="16">
        <f>G804-G803</f>
        <v>-0.34</v>
      </c>
      <c r="I804" s="18">
        <v>-30.39</v>
      </c>
    </row>
    <row r="805" ht="22.35" customHeight="1">
      <c r="A805" s="12">
        <v>1932</v>
      </c>
      <c r="B805" s="13">
        <v>18.97700880352141</v>
      </c>
      <c r="C805" s="14">
        <v>19.27029600301659</v>
      </c>
      <c r="D805" s="15">
        <f>C805-19.34</f>
        <v>-0.06970399698341012</v>
      </c>
      <c r="E805" s="15">
        <f>C805-C804</f>
        <v>0.0417110973562167</v>
      </c>
      <c r="F805" s="16">
        <f>B805-B804</f>
        <v>0.08447458228574689</v>
      </c>
      <c r="G805" s="16">
        <v>-0.42</v>
      </c>
      <c r="H805" s="16">
        <f>G805-G804</f>
        <v>0.17</v>
      </c>
      <c r="I805" s="18">
        <v>-78.04000000000001</v>
      </c>
    </row>
    <row r="806" ht="22.35" customHeight="1">
      <c r="A806" s="12">
        <v>1933</v>
      </c>
      <c r="B806" s="13">
        <v>18.7673641509434</v>
      </c>
      <c r="C806" s="14">
        <v>19.11254535558781</v>
      </c>
      <c r="D806" s="15">
        <f>C806-19.34</f>
        <v>-0.227454644412191</v>
      </c>
      <c r="E806" s="15">
        <f>C806-C805</f>
        <v>-0.1577506474287809</v>
      </c>
      <c r="F806" s="16">
        <f>B806-B805</f>
        <v>-0.2096446525780102</v>
      </c>
      <c r="G806" s="16">
        <v>-0.46</v>
      </c>
      <c r="H806" s="16">
        <f>G806-G805</f>
        <v>-0.04000000000000004</v>
      </c>
      <c r="I806" s="18">
        <v>-20.76</v>
      </c>
    </row>
    <row r="807" ht="22.35" customHeight="1">
      <c r="A807" s="12">
        <v>1934</v>
      </c>
      <c r="B807" s="13">
        <v>18.80898547880691</v>
      </c>
      <c r="C807" s="14">
        <v>19.18750754147813</v>
      </c>
      <c r="D807" s="15">
        <f>C807-19.34</f>
        <v>-0.1524924585218699</v>
      </c>
      <c r="E807" s="15">
        <f>C807-C806</f>
        <v>0.07496218589032111</v>
      </c>
      <c r="F807" s="16">
        <f>B807-B806</f>
        <v>0.0416213278635098</v>
      </c>
      <c r="G807" s="16">
        <v>-0.37</v>
      </c>
      <c r="H807" s="16">
        <f>G807-G806</f>
        <v>0.09000000000000002</v>
      </c>
      <c r="I807" s="17">
        <v>-26.77</v>
      </c>
    </row>
    <row r="808" ht="22.35" customHeight="1">
      <c r="A808" s="12">
        <v>1935</v>
      </c>
      <c r="B808" s="13">
        <v>18.74133615710435</v>
      </c>
      <c r="C808" s="14">
        <v>19.17016603773585</v>
      </c>
      <c r="D808" s="15">
        <f>C808-19.34</f>
        <v>-0.1698339622641534</v>
      </c>
      <c r="E808" s="15">
        <f>C808-C807</f>
        <v>-0.01734150374228349</v>
      </c>
      <c r="F808" s="16">
        <f>B808-B807</f>
        <v>-0.06764932170255733</v>
      </c>
      <c r="G808" s="16">
        <v>-0.49</v>
      </c>
      <c r="H808" s="16">
        <f>G808-G807</f>
        <v>-0.12</v>
      </c>
      <c r="I808" s="17">
        <v>-120.49</v>
      </c>
    </row>
    <row r="809" ht="22.35" customHeight="1">
      <c r="A809" s="12">
        <v>1936</v>
      </c>
      <c r="B809" s="13">
        <v>18.9020894479385</v>
      </c>
      <c r="C809" s="14">
        <v>19.30309573724668</v>
      </c>
      <c r="D809" s="15">
        <f>C809-19.34</f>
        <v>-0.0369042627533176</v>
      </c>
      <c r="E809" s="15">
        <f>C809-C808</f>
        <v>0.1329296995108358</v>
      </c>
      <c r="F809" s="16">
        <f>B809-B808</f>
        <v>0.1607532908341547</v>
      </c>
      <c r="G809" s="16">
        <v>-0.14</v>
      </c>
      <c r="H809" s="16">
        <f>G809-G808</f>
        <v>0.35</v>
      </c>
      <c r="I809" s="18">
        <v>-65.23</v>
      </c>
    </row>
    <row r="810" ht="22.35" customHeight="1">
      <c r="A810" s="12">
        <v>1937</v>
      </c>
      <c r="B810" s="13">
        <v>18.76638113207547</v>
      </c>
      <c r="C810" s="14">
        <v>19.11425435413643</v>
      </c>
      <c r="D810" s="15">
        <f>C810-19.34</f>
        <v>-0.2257456458635687</v>
      </c>
      <c r="E810" s="15">
        <f>C810-C809</f>
        <v>-0.1888413831102511</v>
      </c>
      <c r="F810" s="16">
        <f>B810-B809</f>
        <v>-0.1357083158630346</v>
      </c>
      <c r="G810" s="16">
        <v>-0.36</v>
      </c>
      <c r="H810" s="16">
        <f>G810-G809</f>
        <v>-0.22</v>
      </c>
      <c r="I810" s="18">
        <v>-82.95999999999999</v>
      </c>
    </row>
    <row r="811" ht="22.35" customHeight="1">
      <c r="A811" s="12">
        <v>1938</v>
      </c>
      <c r="B811" s="13">
        <v>19.66542521367521</v>
      </c>
      <c r="C811" s="14">
        <v>19.82935047095761</v>
      </c>
      <c r="D811" s="15">
        <f>C811-19.34</f>
        <v>0.4893504709576142</v>
      </c>
      <c r="E811" s="15">
        <f>C811-C810</f>
        <v>0.7150961168211829</v>
      </c>
      <c r="F811" s="16">
        <f>B811-B810</f>
        <v>0.8990440815997438</v>
      </c>
      <c r="G811" s="16">
        <v>0.18</v>
      </c>
      <c r="H811" s="16">
        <f>G811-G810</f>
        <v>0.54</v>
      </c>
      <c r="I811" s="18">
        <v>-104.39</v>
      </c>
    </row>
    <row r="812" ht="22.35" customHeight="1">
      <c r="A812" s="12">
        <v>1939</v>
      </c>
      <c r="B812" s="13">
        <v>18.9032890070922</v>
      </c>
      <c r="C812" s="14">
        <v>19.2334375</v>
      </c>
      <c r="D812" s="15">
        <f>C812-19.34</f>
        <v>-0.106562499999999</v>
      </c>
      <c r="E812" s="15">
        <f>C812-C811</f>
        <v>-0.5959129709576132</v>
      </c>
      <c r="F812" s="16">
        <f>B812-B811</f>
        <v>-0.762136206583012</v>
      </c>
      <c r="G812" s="16">
        <v>-0.62</v>
      </c>
      <c r="H812" s="16">
        <f>G812-G811</f>
        <v>-0.8</v>
      </c>
      <c r="I812" s="17">
        <v>25.13</v>
      </c>
    </row>
    <row r="813" ht="22.35" customHeight="1">
      <c r="A813" s="12">
        <v>1940</v>
      </c>
      <c r="B813" s="13">
        <v>19.06547895500726</v>
      </c>
      <c r="C813" s="14">
        <v>19.4801777939042</v>
      </c>
      <c r="D813" s="15">
        <f>C813-19.34</f>
        <v>0.1401777939042042</v>
      </c>
      <c r="E813" s="15">
        <f>C813-C812</f>
        <v>0.2467402939042032</v>
      </c>
      <c r="F813" s="16">
        <f>B813-B812</f>
        <v>0.1621899479150564</v>
      </c>
      <c r="G813" s="16">
        <v>-0.24</v>
      </c>
      <c r="H813" s="16">
        <f>G813-G812</f>
        <v>0.38</v>
      </c>
      <c r="I813" s="17">
        <v>-71.95</v>
      </c>
    </row>
    <row r="814" ht="22.35" customHeight="1">
      <c r="A814" s="12">
        <v>1941</v>
      </c>
      <c r="B814" s="13">
        <v>18.7042896781354</v>
      </c>
      <c r="C814" s="14">
        <v>18.98925105891413</v>
      </c>
      <c r="D814" s="15">
        <f>C814-19.34</f>
        <v>-0.3507489410858717</v>
      </c>
      <c r="E814" s="15">
        <f>C814-C813</f>
        <v>-0.4909267349900759</v>
      </c>
      <c r="F814" s="16">
        <f>B814-B813</f>
        <v>-0.3611892768718548</v>
      </c>
      <c r="G814" s="16">
        <v>-0.5600000000000001</v>
      </c>
      <c r="H814" s="16">
        <f>G814-G813</f>
        <v>-0.3200000000000001</v>
      </c>
      <c r="I814" s="17">
        <v>6.03</v>
      </c>
    </row>
    <row r="815" ht="22.35" customHeight="1">
      <c r="A815" s="12">
        <v>1942</v>
      </c>
      <c r="B815" s="13">
        <v>19.28165384615385</v>
      </c>
      <c r="C815" s="14">
        <v>19.45653846153846</v>
      </c>
      <c r="D815" s="15">
        <f>C815-19.34</f>
        <v>0.1165384615384575</v>
      </c>
      <c r="E815" s="15">
        <f>C815-C814</f>
        <v>0.4672874026243292</v>
      </c>
      <c r="F815" s="16">
        <f>B815-B814</f>
        <v>0.5773641680184483</v>
      </c>
      <c r="G815" s="16">
        <v>0.07000000000000001</v>
      </c>
      <c r="H815" s="16">
        <f>G815-G814</f>
        <v>0.6300000000000001</v>
      </c>
      <c r="I815" s="17">
        <v>65.36</v>
      </c>
    </row>
    <row r="816" ht="22.35" customHeight="1">
      <c r="A816" s="12">
        <v>1943</v>
      </c>
      <c r="B816" s="13">
        <v>18.4926037735849</v>
      </c>
      <c r="C816" s="14">
        <v>18.7866328011611</v>
      </c>
      <c r="D816" s="15">
        <f>C816-19.34</f>
        <v>-0.5533671988389024</v>
      </c>
      <c r="E816" s="15">
        <f>C816-C815</f>
        <v>-0.6699056603773599</v>
      </c>
      <c r="F816" s="16">
        <f>B816-B815</f>
        <v>-0.7890500725689478</v>
      </c>
      <c r="G816" s="16">
        <v>-0.62</v>
      </c>
      <c r="H816" s="16">
        <f>G816-G815</f>
        <v>-0.6899999999999999</v>
      </c>
      <c r="I816" s="17">
        <v>-77.03</v>
      </c>
    </row>
    <row r="817" ht="22.35" customHeight="1">
      <c r="A817" s="12">
        <v>1944</v>
      </c>
      <c r="B817" s="13">
        <v>18.73240021770682</v>
      </c>
      <c r="C817" s="14">
        <v>19.21484330484331</v>
      </c>
      <c r="D817" s="15">
        <f>C817-19.34</f>
        <v>-0.1251566951566936</v>
      </c>
      <c r="E817" s="15">
        <f>C817-C816</f>
        <v>0.4282105036822088</v>
      </c>
      <c r="F817" s="16">
        <f>B817-B816</f>
        <v>0.2397964441219145</v>
      </c>
      <c r="G817" s="16">
        <v>-0.39</v>
      </c>
      <c r="H817" s="16">
        <f>G817-G816</f>
        <v>0.23</v>
      </c>
      <c r="I817" s="17">
        <v>-93.59</v>
      </c>
    </row>
    <row r="818" ht="22.35" customHeight="1">
      <c r="A818" s="12">
        <v>1945</v>
      </c>
      <c r="B818" s="13">
        <v>18.95360754716981</v>
      </c>
      <c r="C818" s="14">
        <v>19.28037735849057</v>
      </c>
      <c r="D818" s="15">
        <f>C818-19.34</f>
        <v>-0.05962264150943142</v>
      </c>
      <c r="E818" s="15">
        <f>C818-C817</f>
        <v>0.06553405364726217</v>
      </c>
      <c r="F818" s="16">
        <f>B818-B817</f>
        <v>0.2212073294629917</v>
      </c>
      <c r="G818" s="16">
        <v>-0.29</v>
      </c>
      <c r="H818" s="16">
        <f>G818-G817</f>
        <v>0.1</v>
      </c>
      <c r="I818" s="17">
        <v>-64.17</v>
      </c>
    </row>
    <row r="819" ht="22.35" customHeight="1">
      <c r="A819" s="12">
        <v>1946</v>
      </c>
      <c r="B819" s="13">
        <v>18.41800937766411</v>
      </c>
      <c r="C819" s="14">
        <v>18.78045418167267</v>
      </c>
      <c r="D819" s="15">
        <f>C819-19.34</f>
        <v>-0.5595458183273294</v>
      </c>
      <c r="E819" s="15">
        <f>C819-C818</f>
        <v>-0.499923176817898</v>
      </c>
      <c r="F819" s="16">
        <f>B819-B818</f>
        <v>-0.5355981695056968</v>
      </c>
      <c r="G819" s="16">
        <v>-0.72</v>
      </c>
      <c r="H819" s="16">
        <f>G819-G818</f>
        <v>-0.43</v>
      </c>
      <c r="I819" s="17">
        <v>-69.06</v>
      </c>
    </row>
    <row r="820" ht="22.35" customHeight="1">
      <c r="A820" s="12">
        <v>1947</v>
      </c>
      <c r="B820" s="13">
        <v>18.99244166666667</v>
      </c>
      <c r="C820" s="14">
        <v>19.35948979591836</v>
      </c>
      <c r="D820" s="15">
        <f>C820-19.34</f>
        <v>0.01948979591836419</v>
      </c>
      <c r="E820" s="15">
        <f>C820-C819</f>
        <v>0.5790356142456936</v>
      </c>
      <c r="F820" s="16">
        <f>B820-B819</f>
        <v>0.5744322890025586</v>
      </c>
      <c r="G820" s="16">
        <v>-0.26</v>
      </c>
      <c r="H820" s="16">
        <f>G820-G819</f>
        <v>0.46</v>
      </c>
      <c r="I820" s="17">
        <v>35.06</v>
      </c>
    </row>
    <row r="821" ht="22.35" customHeight="1">
      <c r="A821" s="12">
        <v>1948</v>
      </c>
      <c r="B821" s="13">
        <v>18.74091153846154</v>
      </c>
      <c r="C821" s="14">
        <v>19.09862190159082</v>
      </c>
      <c r="D821" s="15">
        <f>C821-19.34</f>
        <v>-0.2413780984091751</v>
      </c>
      <c r="E821" s="15">
        <f>C821-C820</f>
        <v>-0.2608678943275393</v>
      </c>
      <c r="F821" s="16">
        <f>B821-B820</f>
        <v>-0.2515301282051325</v>
      </c>
      <c r="G821" s="16">
        <v>-0.46</v>
      </c>
      <c r="H821" s="16">
        <f>G821-G820</f>
        <v>-0.2</v>
      </c>
      <c r="I821" s="17">
        <v>-83.94</v>
      </c>
    </row>
    <row r="822" ht="22.35" customHeight="1">
      <c r="A822" s="12">
        <v>1949</v>
      </c>
      <c r="B822" s="13">
        <v>18.59255487100501</v>
      </c>
      <c r="C822" s="14">
        <v>18.90847605224964</v>
      </c>
      <c r="D822" s="15">
        <f>C822-19.34</f>
        <v>-0.4315239477503603</v>
      </c>
      <c r="E822" s="15">
        <f>C822-C821</f>
        <v>-0.1901458493411852</v>
      </c>
      <c r="F822" s="16">
        <f>B822-B821</f>
        <v>-0.1483566674565324</v>
      </c>
      <c r="G822" s="16">
        <v>-0.9399999999999999</v>
      </c>
      <c r="H822" s="16">
        <f>G822-G821</f>
        <v>-0.4799999999999999</v>
      </c>
      <c r="I822" s="17">
        <v>-0.39</v>
      </c>
    </row>
    <row r="823" ht="22.35" customHeight="1">
      <c r="A823" s="12">
        <v>1950</v>
      </c>
      <c r="B823" s="13">
        <v>18.9810244097639</v>
      </c>
      <c r="C823" s="14">
        <v>19.30832332933173</v>
      </c>
      <c r="D823" s="15">
        <f>C823-19.34</f>
        <v>-0.03167667066826496</v>
      </c>
      <c r="E823" s="15">
        <f>C823-C822</f>
        <v>0.3998472770820953</v>
      </c>
      <c r="F823" s="16">
        <f>B823-B822</f>
        <v>0.3884695387588977</v>
      </c>
      <c r="G823" s="16">
        <v>-0.6</v>
      </c>
      <c r="H823" s="16">
        <f>G823-G822</f>
        <v>0.34</v>
      </c>
      <c r="I823" s="17">
        <v>150.34</v>
      </c>
    </row>
    <row r="824" ht="22.35" customHeight="1">
      <c r="A824" s="12">
        <v>1951</v>
      </c>
      <c r="B824" s="13">
        <v>18.71606153846155</v>
      </c>
      <c r="C824" s="14">
        <v>19.05375</v>
      </c>
      <c r="D824" s="15">
        <f>C824-19.34</f>
        <v>-0.2862499999999955</v>
      </c>
      <c r="E824" s="15">
        <f>C824-C823</f>
        <v>-0.2545733293317305</v>
      </c>
      <c r="F824" s="16">
        <f>B824-B823</f>
        <v>-0.2649628713023588</v>
      </c>
      <c r="G824" s="16">
        <v>-0.42</v>
      </c>
      <c r="H824" s="16">
        <f>G824-G823</f>
        <v>0.18</v>
      </c>
      <c r="I824" s="17">
        <v>-101.91</v>
      </c>
    </row>
    <row r="825" ht="22.35" customHeight="1">
      <c r="A825" s="12">
        <v>1952</v>
      </c>
      <c r="B825" s="13">
        <v>18.48348901098901</v>
      </c>
      <c r="C825" s="14">
        <v>18.94421568627451</v>
      </c>
      <c r="D825" s="15">
        <f>C825-19.34</f>
        <v>-0.3957843137254891</v>
      </c>
      <c r="E825" s="15">
        <f>C825-C824</f>
        <v>-0.1095343137254936</v>
      </c>
      <c r="F825" s="16">
        <f>B825-B824</f>
        <v>-0.2325725274725343</v>
      </c>
      <c r="G825" s="16">
        <v>-0.43</v>
      </c>
      <c r="H825" s="16">
        <f>G825-G824</f>
        <v>-0.01000000000000001</v>
      </c>
      <c r="I825" s="17">
        <v>-91.79000000000001</v>
      </c>
    </row>
    <row r="826" ht="22.35" customHeight="1">
      <c r="A826" s="12">
        <v>1953</v>
      </c>
      <c r="B826" s="13">
        <v>18.55509615384616</v>
      </c>
      <c r="C826" s="14">
        <v>18.86076923076923</v>
      </c>
      <c r="D826" s="15">
        <f>C826-19.34</f>
        <v>-0.4792307692307674</v>
      </c>
      <c r="E826" s="15">
        <f>C826-C825</f>
        <v>-0.08344645550527829</v>
      </c>
      <c r="F826" s="16">
        <f>B826-B825</f>
        <v>0.07160714285714675</v>
      </c>
      <c r="G826" s="16">
        <v>-0.45</v>
      </c>
      <c r="H826" s="16">
        <f>G826-G825</f>
        <v>-0.02000000000000002</v>
      </c>
      <c r="I826" s="17">
        <v>-45.25</v>
      </c>
    </row>
    <row r="827" ht="22.35" customHeight="1">
      <c r="A827" s="12">
        <v>1954</v>
      </c>
      <c r="B827" s="13">
        <v>18.5814</v>
      </c>
      <c r="C827" s="14">
        <v>18.99442040816326</v>
      </c>
      <c r="D827" s="15">
        <f>C827-19.34</f>
        <v>-0.345579591836735</v>
      </c>
      <c r="E827" s="15">
        <f>C827-C826</f>
        <v>0.1336511773940323</v>
      </c>
      <c r="F827" s="16">
        <f>B827-B826</f>
        <v>0.02630384615384429</v>
      </c>
      <c r="G827" s="87">
        <v>-0.36</v>
      </c>
      <c r="H827" s="16">
        <f>G827-G826</f>
        <v>0.09000000000000002</v>
      </c>
      <c r="I827" s="18">
        <v>-14.08</v>
      </c>
    </row>
    <row r="828" ht="22.35" customHeight="1">
      <c r="A828" s="12">
        <v>1955</v>
      </c>
      <c r="B828" s="13">
        <v>18.84183473389355</v>
      </c>
      <c r="C828" s="14">
        <v>19.08460784313725</v>
      </c>
      <c r="D828" s="15">
        <f>C828-19.34</f>
        <v>-0.2553921568627509</v>
      </c>
      <c r="E828" s="15">
        <f>C828-C827</f>
        <v>0.09018743497398418</v>
      </c>
      <c r="F828" s="16">
        <f>B828-B827</f>
        <v>0.2604347338935504</v>
      </c>
      <c r="G828" s="87">
        <v>-0.33</v>
      </c>
      <c r="H828" s="16">
        <f>G828-G827</f>
        <v>0.02999999999999997</v>
      </c>
      <c r="I828" s="18">
        <v>100.44</v>
      </c>
    </row>
    <row r="829" ht="22.35" customHeight="1">
      <c r="A829" s="12">
        <v>1956</v>
      </c>
      <c r="B829" s="13">
        <v>18.43668478260869</v>
      </c>
      <c r="C829" s="14">
        <v>18.68867346938775</v>
      </c>
      <c r="D829" s="15">
        <f>C829-19.34</f>
        <v>-0.6513265306122484</v>
      </c>
      <c r="E829" s="15">
        <f>C829-C828</f>
        <v>-0.3959343737494976</v>
      </c>
      <c r="F829" s="16">
        <f>B829-B828</f>
        <v>-0.4051499512848622</v>
      </c>
      <c r="G829" s="87">
        <v>-0.92</v>
      </c>
      <c r="H829" s="16">
        <f>G829-G828</f>
        <v>-0.5900000000000001</v>
      </c>
      <c r="I829" s="18">
        <v>129.54</v>
      </c>
    </row>
    <row r="830" ht="22.35" customHeight="1">
      <c r="A830" s="12">
        <v>1957</v>
      </c>
      <c r="B830" s="13">
        <v>19.30304634353741</v>
      </c>
      <c r="C830" s="14">
        <v>19.48337142857142</v>
      </c>
      <c r="D830" s="15">
        <f>C830-19.34</f>
        <v>0.1433714285714203</v>
      </c>
      <c r="E830" s="15">
        <f>C830-C829</f>
        <v>0.7946979591836687</v>
      </c>
      <c r="F830" s="16">
        <f>B830-B829</f>
        <v>0.8663615609287234</v>
      </c>
      <c r="G830" s="87">
        <v>0.04</v>
      </c>
      <c r="H830" s="16">
        <f>G830-G829</f>
        <v>0.9600000000000001</v>
      </c>
      <c r="I830" s="18">
        <v>-82.53</v>
      </c>
    </row>
    <row r="831" ht="22.35" customHeight="1">
      <c r="A831" s="12">
        <v>1958</v>
      </c>
      <c r="B831" s="13">
        <v>19.63988491048593</v>
      </c>
      <c r="C831" s="14">
        <v>19.7378705882353</v>
      </c>
      <c r="D831" s="15">
        <f>C831-19.34</f>
        <v>0.3978705882352962</v>
      </c>
      <c r="E831" s="15">
        <f>C831-C830</f>
        <v>0.2544991596638759</v>
      </c>
      <c r="F831" s="16">
        <f>B831-B830</f>
        <v>0.3368385669485185</v>
      </c>
      <c r="G831" s="87">
        <v>0.13</v>
      </c>
      <c r="H831" s="16">
        <f>G831-G830</f>
        <v>0.09</v>
      </c>
      <c r="I831" s="17">
        <v>-49.62</v>
      </c>
    </row>
    <row r="832" ht="22.35" customHeight="1">
      <c r="A832" s="12">
        <v>1959</v>
      </c>
      <c r="B832" s="13">
        <v>19.17814680232558</v>
      </c>
      <c r="C832" s="14">
        <v>19.48572916666667</v>
      </c>
      <c r="D832" s="15">
        <f>C832-19.34</f>
        <v>0.1457291666666656</v>
      </c>
      <c r="E832" s="15">
        <f>C832-C831</f>
        <v>-0.2521414215686306</v>
      </c>
      <c r="F832" s="16">
        <f>B832-B831</f>
        <v>-0.4617381081603504</v>
      </c>
      <c r="G832" s="87">
        <v>0.23</v>
      </c>
      <c r="H832" s="16">
        <f>G832-G831</f>
        <v>0.1</v>
      </c>
      <c r="I832" s="17">
        <v>-56.91</v>
      </c>
    </row>
    <row r="833" ht="22.35" customHeight="1">
      <c r="A833" s="12">
        <v>1960</v>
      </c>
      <c r="B833" s="13">
        <v>18.54979787234043</v>
      </c>
      <c r="C833" s="14">
        <v>18.7762</v>
      </c>
      <c r="D833" s="15">
        <f>C833-19.34</f>
        <v>-0.5638000000000005</v>
      </c>
      <c r="E833" s="15">
        <f>C833-C832</f>
        <v>-0.7095291666666661</v>
      </c>
      <c r="F833" s="16">
        <f>B833-B832</f>
        <v>-0.6283489299851546</v>
      </c>
      <c r="G833" s="87">
        <v>-0.66</v>
      </c>
      <c r="H833" s="16">
        <f>G833-G832</f>
        <v>-0.89</v>
      </c>
      <c r="I833" s="17">
        <v>1.58</v>
      </c>
    </row>
    <row r="834" ht="22.35" customHeight="1">
      <c r="A834" s="12">
        <v>1961</v>
      </c>
      <c r="B834" s="13">
        <v>19.13630833333333</v>
      </c>
      <c r="C834" s="14">
        <v>19.46103333333333</v>
      </c>
      <c r="D834" s="15">
        <f>C834-19.34</f>
        <v>0.1210333333333331</v>
      </c>
      <c r="E834" s="15">
        <f>C834-C833</f>
        <v>0.6848333333333336</v>
      </c>
      <c r="F834" s="16">
        <f>B834-B833</f>
        <v>0.5865104609929048</v>
      </c>
      <c r="G834" s="87">
        <v>0.05</v>
      </c>
      <c r="H834" s="16">
        <f>G834-G833</f>
        <v>0.7100000000000001</v>
      </c>
      <c r="I834" s="17">
        <v>-132.56</v>
      </c>
    </row>
    <row r="835" ht="22.35" customHeight="1">
      <c r="A835" s="12">
        <v>1962</v>
      </c>
      <c r="B835" s="13">
        <v>19.1078</v>
      </c>
      <c r="C835" s="14">
        <v>19.38745098039216</v>
      </c>
      <c r="D835" s="15">
        <f>C835-19.34</f>
        <v>0.04745098039215634</v>
      </c>
      <c r="E835" s="15">
        <f>C835-C834</f>
        <v>-0.07358235294117677</v>
      </c>
      <c r="F835" s="16">
        <f>B835-B834</f>
        <v>-0.02850833333333114</v>
      </c>
      <c r="G835" s="87">
        <v>-0.11</v>
      </c>
      <c r="H835" s="16">
        <f>G835-G834</f>
        <v>-0.16</v>
      </c>
      <c r="I835" s="17">
        <v>-33.49</v>
      </c>
    </row>
    <row r="836" ht="22.35" customHeight="1">
      <c r="A836" s="12">
        <v>1963</v>
      </c>
      <c r="B836" s="13">
        <v>18.9804</v>
      </c>
      <c r="C836" s="14">
        <v>19.18089177978884</v>
      </c>
      <c r="D836" s="15">
        <f>C836-19.34</f>
        <v>-0.1591082202111558</v>
      </c>
      <c r="E836" s="15">
        <f>C836-C835</f>
        <v>-0.2065592006033121</v>
      </c>
      <c r="F836" s="16">
        <f>B836-B835</f>
        <v>-0.1274000000000015</v>
      </c>
      <c r="G836" s="87">
        <v>-0.13</v>
      </c>
      <c r="H836" s="16">
        <f>G836-G835</f>
        <v>-0.02</v>
      </c>
      <c r="I836" s="17">
        <v>8.1</v>
      </c>
    </row>
    <row r="837" ht="22.35" customHeight="1">
      <c r="A837" s="12">
        <v>1964</v>
      </c>
      <c r="B837" s="13">
        <v>18.79481481481481</v>
      </c>
      <c r="C837" s="14">
        <v>19.04022012578616</v>
      </c>
      <c r="D837" s="15">
        <f>C837-19.34</f>
        <v>-0.2997798742138365</v>
      </c>
      <c r="E837" s="15">
        <f>C837-C836</f>
        <v>-0.1406716540026807</v>
      </c>
      <c r="F837" s="16">
        <f>B837-B836</f>
        <v>-0.1855851851851895</v>
      </c>
      <c r="G837" s="87">
        <v>-0.22</v>
      </c>
      <c r="H837" s="16">
        <f>G837-G836</f>
        <v>-0.09</v>
      </c>
      <c r="I837" s="17">
        <v>-46.09</v>
      </c>
    </row>
    <row r="838" ht="22.35" customHeight="1">
      <c r="A838" s="12">
        <v>1965</v>
      </c>
      <c r="B838" s="13">
        <v>19.15411949685534</v>
      </c>
      <c r="C838" s="14">
        <v>19.53662141779789</v>
      </c>
      <c r="D838" s="15">
        <f>C838-19.34</f>
        <v>0.1966214177978856</v>
      </c>
      <c r="E838" s="15">
        <f>C838-C837</f>
        <v>0.496401292011722</v>
      </c>
      <c r="F838" s="16">
        <f>B838-B837</f>
        <v>0.3593046820405341</v>
      </c>
      <c r="G838" s="87">
        <v>0.25</v>
      </c>
      <c r="H838" s="16">
        <f>G838-G837</f>
        <v>0.47</v>
      </c>
      <c r="I838" s="17">
        <v>-124.75</v>
      </c>
    </row>
    <row r="839" ht="22.35" customHeight="1">
      <c r="A839" s="12">
        <v>1966</v>
      </c>
      <c r="B839" s="13">
        <v>18.77499803767661</v>
      </c>
      <c r="C839" s="14">
        <v>18.895293904209</v>
      </c>
      <c r="D839" s="15">
        <f>C839-19.34</f>
        <v>-0.4447060957910018</v>
      </c>
      <c r="E839" s="15">
        <f>C839-C838</f>
        <v>-0.6413275135888874</v>
      </c>
      <c r="F839" s="16">
        <f>B839-B838</f>
        <v>-0.3791214591787337</v>
      </c>
      <c r="G839" s="87">
        <v>-0.5</v>
      </c>
      <c r="H839" s="16">
        <f>G839-G838</f>
        <v>-0.75</v>
      </c>
      <c r="I839" s="17">
        <v>-67.17</v>
      </c>
    </row>
    <row r="840" ht="22.35" customHeight="1">
      <c r="A840" s="12">
        <v>1967</v>
      </c>
      <c r="B840" s="13">
        <v>19.11209492635025</v>
      </c>
      <c r="C840" s="14">
        <v>19.29951923076923</v>
      </c>
      <c r="D840" s="15">
        <f>C840-19.34</f>
        <v>-0.04048076923076849</v>
      </c>
      <c r="E840" s="15">
        <f>C840-C839</f>
        <v>0.4042253265602334</v>
      </c>
      <c r="F840" s="16">
        <f>B840-B839</f>
        <v>0.337096888673635</v>
      </c>
      <c r="G840" s="16">
        <v>-0.22</v>
      </c>
      <c r="H840" s="16">
        <f>G840-G839</f>
        <v>0.28</v>
      </c>
      <c r="I840" s="17">
        <v>-41.32</v>
      </c>
    </row>
    <row r="841" ht="22.35" customHeight="1">
      <c r="A841" s="12">
        <v>1968</v>
      </c>
      <c r="B841" s="13">
        <v>18.68488076923077</v>
      </c>
      <c r="C841" s="14">
        <v>18.87871417797888</v>
      </c>
      <c r="D841" s="15">
        <f>C841-19.34</f>
        <v>-0.461285822021118</v>
      </c>
      <c r="E841" s="15">
        <f>C841-C840</f>
        <v>-0.4208050527903495</v>
      </c>
      <c r="F841" s="16">
        <f>B841-B840</f>
        <v>-0.4272141571194794</v>
      </c>
      <c r="G841" s="16">
        <v>-0.38</v>
      </c>
      <c r="H841" s="16">
        <f>G841-G840</f>
        <v>-0.16</v>
      </c>
      <c r="I841" s="17">
        <v>79.31</v>
      </c>
    </row>
    <row r="842" ht="22.35" customHeight="1">
      <c r="A842" s="12">
        <v>1969</v>
      </c>
      <c r="B842" s="13">
        <v>18.81133503401361</v>
      </c>
      <c r="C842" s="14">
        <v>19.04241709183674</v>
      </c>
      <c r="D842" s="15">
        <f>C842-19.34</f>
        <v>-0.2975829081632639</v>
      </c>
      <c r="E842" s="15">
        <f>C842-C841</f>
        <v>0.1637029138578541</v>
      </c>
      <c r="F842" s="16">
        <f>B842-B841</f>
        <v>0.1264542647828399</v>
      </c>
      <c r="G842" s="16">
        <v>-0.02</v>
      </c>
      <c r="H842" s="16">
        <f>G842-G841</f>
        <v>0.36</v>
      </c>
      <c r="I842" s="17">
        <v>-60.32</v>
      </c>
    </row>
    <row r="843" ht="22.35" customHeight="1">
      <c r="A843" s="12">
        <v>1970</v>
      </c>
      <c r="B843" s="13">
        <v>18.95937647058824</v>
      </c>
      <c r="C843" s="14">
        <v>19.14176470588235</v>
      </c>
      <c r="D843" s="15">
        <f>C843-19.34</f>
        <v>-0.198235294117648</v>
      </c>
      <c r="E843" s="15">
        <f>C843-C842</f>
        <v>0.09934761404561598</v>
      </c>
      <c r="F843" s="16">
        <f>B843-B842</f>
        <v>0.1480414365746299</v>
      </c>
      <c r="G843" s="16">
        <v>-0.1</v>
      </c>
      <c r="H843" s="16">
        <f>G843-G842</f>
        <v>-0.08</v>
      </c>
      <c r="I843" s="17">
        <v>-87.33</v>
      </c>
    </row>
    <row r="844" ht="22.35" customHeight="1">
      <c r="A844" s="12">
        <v>1971</v>
      </c>
      <c r="B844" s="13">
        <v>18.98450980392157</v>
      </c>
      <c r="C844" s="14">
        <v>19.08</v>
      </c>
      <c r="D844" s="15">
        <f>C844-19.34</f>
        <v>-0.2600000000000016</v>
      </c>
      <c r="E844" s="15">
        <f>C844-C843</f>
        <v>-0.06176470588235361</v>
      </c>
      <c r="F844" s="16">
        <f>B844-B843</f>
        <v>0.02513333333333279</v>
      </c>
      <c r="G844" s="16">
        <v>-0.22</v>
      </c>
      <c r="H844" s="16">
        <f>G844-G843</f>
        <v>-0.12</v>
      </c>
      <c r="I844" s="17">
        <v>21.49</v>
      </c>
    </row>
    <row r="845" ht="22.35" customHeight="1">
      <c r="A845" s="12">
        <v>1972</v>
      </c>
      <c r="B845" s="13">
        <v>19.19762244897959</v>
      </c>
      <c r="C845" s="14">
        <v>19.2478431372549</v>
      </c>
      <c r="D845" s="15">
        <f>C845-19.34</f>
        <v>-0.09215686274510304</v>
      </c>
      <c r="E845" s="15">
        <f>C845-C844</f>
        <v>0.1678431372548985</v>
      </c>
      <c r="F845" s="16">
        <f>B845-B844</f>
        <v>0.2131126450580219</v>
      </c>
      <c r="G845" s="16">
        <v>0.15</v>
      </c>
      <c r="H845" s="16">
        <f>G845-G844</f>
        <v>0.37</v>
      </c>
      <c r="I845" s="17">
        <v>-107.53</v>
      </c>
    </row>
    <row r="846" ht="22.35" customHeight="1">
      <c r="A846" s="12">
        <v>1973</v>
      </c>
      <c r="B846" s="13">
        <v>19.85129056603774</v>
      </c>
      <c r="C846" s="14">
        <v>19.94098583877996</v>
      </c>
      <c r="D846" s="15">
        <f>C846-19.34</f>
        <v>0.6009858387799589</v>
      </c>
      <c r="E846" s="15">
        <f>C846-C845</f>
        <v>0.693142701525062</v>
      </c>
      <c r="F846" s="16">
        <f>B846-B845</f>
        <v>0.6536681170581495</v>
      </c>
      <c r="G846" s="16">
        <v>0.53</v>
      </c>
      <c r="H846" s="16">
        <f>G846-G845</f>
        <v>0.38</v>
      </c>
      <c r="I846" s="17">
        <v>182.6</v>
      </c>
    </row>
    <row r="847" ht="22.35" customHeight="1">
      <c r="A847" s="12">
        <v>1974</v>
      </c>
      <c r="B847" s="13">
        <v>18.90742269984917</v>
      </c>
      <c r="C847" s="14">
        <v>19.11857298474946</v>
      </c>
      <c r="D847" s="15">
        <f>C847-19.34</f>
        <v>-0.2214270152505442</v>
      </c>
      <c r="E847" s="15">
        <f>C847-C846</f>
        <v>-0.8224128540305031</v>
      </c>
      <c r="F847" s="16">
        <f>B847-B846</f>
        <v>-0.9438678661885724</v>
      </c>
      <c r="G847" s="16">
        <v>-0.7</v>
      </c>
      <c r="H847" s="16">
        <f>G847-G846</f>
        <v>-1.23</v>
      </c>
      <c r="I847" s="17">
        <v>294.46</v>
      </c>
    </row>
    <row r="848" ht="22.35" customHeight="1">
      <c r="A848" s="12">
        <v>1975</v>
      </c>
      <c r="B848" s="13">
        <v>19.16275710284114</v>
      </c>
      <c r="C848" s="14">
        <v>19.46189230769231</v>
      </c>
      <c r="D848" s="15">
        <f>C848-19.34</f>
        <v>0.1218923076923097</v>
      </c>
      <c r="E848" s="15">
        <f>C848-C847</f>
        <v>0.3433193229428539</v>
      </c>
      <c r="F848" s="16">
        <f>B848-B847</f>
        <v>0.2553344029919735</v>
      </c>
      <c r="G848" s="16">
        <v>-0.22</v>
      </c>
      <c r="H848" s="16">
        <f>G848-G847</f>
        <v>0.48</v>
      </c>
      <c r="I848" s="17">
        <v>137.05</v>
      </c>
    </row>
    <row r="849" ht="22.35" customHeight="1">
      <c r="A849" s="12">
        <v>1976</v>
      </c>
      <c r="B849" s="13">
        <v>18.56814081632653</v>
      </c>
      <c r="C849" s="14">
        <v>18.82935490196078</v>
      </c>
      <c r="D849" s="15">
        <f>C849-19.34</f>
        <v>-0.5106450980392161</v>
      </c>
      <c r="E849" s="15">
        <f>C849-C848</f>
        <v>-0.6325374057315258</v>
      </c>
      <c r="F849" s="16">
        <f>B849-B848</f>
        <v>-0.5946162865146114</v>
      </c>
      <c r="G849" s="16">
        <v>-0.75</v>
      </c>
      <c r="H849" s="16">
        <f>G849-G848</f>
        <v>-0.53</v>
      </c>
      <c r="I849" s="17">
        <v>51.74</v>
      </c>
    </row>
    <row r="850" ht="22.35" customHeight="1">
      <c r="A850" s="12">
        <v>1977</v>
      </c>
      <c r="B850" s="13">
        <v>19.11474686028257</v>
      </c>
      <c r="C850" s="14">
        <v>19.29376696832579</v>
      </c>
      <c r="D850" s="15">
        <f>C850-19.34</f>
        <v>-0.04623303167421255</v>
      </c>
      <c r="E850" s="15">
        <f>C850-C849</f>
        <v>0.4644120663650035</v>
      </c>
      <c r="F850" s="16">
        <f>B850-B849</f>
        <v>0.5466060439560394</v>
      </c>
      <c r="G850" s="16">
        <v>-0.04</v>
      </c>
      <c r="H850" s="16">
        <f>G850-G849</f>
        <v>0.71</v>
      </c>
      <c r="I850" s="17">
        <v>0</v>
      </c>
    </row>
    <row r="851" ht="22.35" customHeight="1">
      <c r="A851" s="12">
        <v>1978</v>
      </c>
      <c r="B851" s="13">
        <v>19.0414</v>
      </c>
      <c r="C851" s="14">
        <v>19.19237745098039</v>
      </c>
      <c r="D851" s="15">
        <f>C851-19.34</f>
        <v>-0.1476225490196121</v>
      </c>
      <c r="E851" s="15">
        <f>C851-C850</f>
        <v>-0.1013895173453996</v>
      </c>
      <c r="F851" s="16">
        <f>B851-B850</f>
        <v>-0.07334686028256598</v>
      </c>
      <c r="G851" s="16">
        <v>-0.3</v>
      </c>
      <c r="H851" s="16">
        <f>G851-G850</f>
        <v>-0.26</v>
      </c>
      <c r="I851" s="17">
        <v>51.26</v>
      </c>
    </row>
    <row r="852" ht="22.35" customHeight="1">
      <c r="A852" s="12">
        <v>1979</v>
      </c>
      <c r="B852" s="13">
        <v>19.27821728691476</v>
      </c>
      <c r="C852" s="14">
        <v>19.31767533936651</v>
      </c>
      <c r="D852" s="15">
        <f>C852-19.34</f>
        <v>-0.02232466063348681</v>
      </c>
      <c r="E852" s="15">
        <f>C852-C851</f>
        <v>0.1252978883861253</v>
      </c>
      <c r="F852" s="16">
        <f>B852-B851</f>
        <v>0.2368172869147607</v>
      </c>
      <c r="G852" s="16">
        <v>0.37</v>
      </c>
      <c r="H852" s="16">
        <f>G852-G851</f>
        <v>0.6699999999999999</v>
      </c>
      <c r="I852" s="17">
        <v>-16.96</v>
      </c>
    </row>
    <row r="853" ht="22.35" customHeight="1">
      <c r="A853" s="12">
        <v>1980</v>
      </c>
      <c r="B853" s="13">
        <v>19.53454317897372</v>
      </c>
      <c r="C853" s="14">
        <v>19.71096559378469</v>
      </c>
      <c r="D853" s="15">
        <f>C853-19.34</f>
        <v>0.3709655937846854</v>
      </c>
      <c r="E853" s="15">
        <f>C853-C852</f>
        <v>0.3932902544181722</v>
      </c>
      <c r="F853" s="16">
        <f>B853-B852</f>
        <v>0.2563258920589568</v>
      </c>
      <c r="G853" s="16">
        <v>0.73</v>
      </c>
      <c r="H853" s="16">
        <f>G853-G852</f>
        <v>0.36</v>
      </c>
      <c r="I853" s="17">
        <v>-37.63</v>
      </c>
    </row>
    <row r="854" ht="22.35" customHeight="1">
      <c r="A854" s="12">
        <v>1981</v>
      </c>
      <c r="B854" s="13">
        <v>19.49676285608583</v>
      </c>
      <c r="C854" s="14">
        <v>19.58430817610063</v>
      </c>
      <c r="D854" s="15">
        <f>C854-19.34</f>
        <v>0.2443081761006347</v>
      </c>
      <c r="E854" s="15">
        <f>C854-C853</f>
        <v>-0.1266574176840507</v>
      </c>
      <c r="F854" s="16">
        <f>B854-B853</f>
        <v>-0.03778032288789035</v>
      </c>
      <c r="G854" s="16">
        <v>0.27</v>
      </c>
      <c r="H854" s="16">
        <f>G854-G853</f>
        <v>-0.46</v>
      </c>
      <c r="I854" s="17">
        <v>65.72</v>
      </c>
    </row>
    <row r="855" ht="22.35" customHeight="1">
      <c r="A855" s="12">
        <v>1982</v>
      </c>
      <c r="B855" s="13">
        <v>19.30144775036285</v>
      </c>
      <c r="C855" s="14">
        <v>19.39831236897275</v>
      </c>
      <c r="D855" s="15">
        <f>C855-19.34</f>
        <v>0.0583123689727465</v>
      </c>
      <c r="E855" s="15">
        <f>C855-C854</f>
        <v>-0.1859958071278882</v>
      </c>
      <c r="F855" s="16">
        <f>B855-B854</f>
        <v>-0.1953151057229832</v>
      </c>
      <c r="G855" s="16">
        <v>-0.03</v>
      </c>
      <c r="H855" s="16">
        <f>G855-G854</f>
        <v>-0.3</v>
      </c>
      <c r="I855" s="17">
        <v>-53.65</v>
      </c>
    </row>
    <row r="856" ht="22.35" customHeight="1">
      <c r="A856" s="12">
        <v>1983</v>
      </c>
      <c r="B856" s="13">
        <v>19.60163461538462</v>
      </c>
      <c r="C856" s="14">
        <v>19.67254716981132</v>
      </c>
      <c r="D856" s="15">
        <f>C856-19.34</f>
        <v>0.332547169811324</v>
      </c>
      <c r="E856" s="15">
        <f>C856-C855</f>
        <v>0.2742348008385775</v>
      </c>
      <c r="F856" s="16">
        <f>B856-B855</f>
        <v>0.3001868650217752</v>
      </c>
      <c r="G856" s="16">
        <v>0.33</v>
      </c>
      <c r="H856" s="16">
        <f>G856-G855</f>
        <v>0.36</v>
      </c>
      <c r="I856" s="17">
        <v>29.73</v>
      </c>
    </row>
    <row r="857" ht="22.35" customHeight="1">
      <c r="A857" s="12">
        <v>1984</v>
      </c>
      <c r="B857" s="13">
        <v>18.83897158863546</v>
      </c>
      <c r="C857" s="14">
        <v>18.82551659125189</v>
      </c>
      <c r="D857" s="15">
        <f>C857-19.34</f>
        <v>-0.5144834087481129</v>
      </c>
      <c r="E857" s="15">
        <f>C857-C856</f>
        <v>-0.847030578559437</v>
      </c>
      <c r="F857" s="16">
        <f>B857-B856</f>
        <v>-0.7626630267491663</v>
      </c>
      <c r="G857" s="16">
        <v>-0.39</v>
      </c>
      <c r="H857" s="16">
        <f>G857-G856</f>
        <v>-0.72</v>
      </c>
      <c r="I857" s="17">
        <v>88.84</v>
      </c>
    </row>
    <row r="858" ht="22.35" customHeight="1">
      <c r="A858" s="12">
        <v>1985</v>
      </c>
      <c r="B858" s="13">
        <v>19.48165556788753</v>
      </c>
      <c r="C858" s="14">
        <v>19.6437439881613</v>
      </c>
      <c r="D858" s="15">
        <f>C858-19.34</f>
        <v>0.3037439881613011</v>
      </c>
      <c r="E858" s="15">
        <f>C858-C857</f>
        <v>0.818227396909414</v>
      </c>
      <c r="F858" s="16">
        <f>B858-B857</f>
        <v>0.6426839792520731</v>
      </c>
      <c r="G858" s="16">
        <v>0.21</v>
      </c>
      <c r="H858" s="16">
        <f>G858-G857</f>
        <v>0.6</v>
      </c>
      <c r="I858" s="17">
        <v>-64.58</v>
      </c>
    </row>
    <row r="859" ht="22.35" customHeight="1">
      <c r="A859" s="12">
        <v>1986</v>
      </c>
      <c r="B859" s="13">
        <v>19.0471770682148</v>
      </c>
      <c r="C859" s="14">
        <v>19.35889601139601</v>
      </c>
      <c r="D859" s="15">
        <f>C859-19.34</f>
        <v>0.01889601139600572</v>
      </c>
      <c r="E859" s="15">
        <f>C859-C858</f>
        <v>-0.2848479767652954</v>
      </c>
      <c r="F859" s="16">
        <f>B859-B858</f>
        <v>-0.4344784996727284</v>
      </c>
      <c r="G859" s="16">
        <v>0.21</v>
      </c>
      <c r="H859" s="16">
        <f>G859-G858</f>
        <v>0</v>
      </c>
      <c r="I859" s="17">
        <v>-79.45</v>
      </c>
    </row>
    <row r="860" ht="22.35" customHeight="1">
      <c r="A860" s="12">
        <v>1987</v>
      </c>
      <c r="B860" s="13">
        <v>19.43346335268505</v>
      </c>
      <c r="C860" s="14">
        <v>19.62416666666667</v>
      </c>
      <c r="D860" s="15">
        <f>C860-19.34</f>
        <v>0.2841666666666676</v>
      </c>
      <c r="E860" s="15">
        <f>C860-C859</f>
        <v>0.2652706552706618</v>
      </c>
      <c r="F860" s="16">
        <f>B860-B859</f>
        <v>0.3862862844702519</v>
      </c>
      <c r="G860" s="16">
        <v>0.17</v>
      </c>
      <c r="H860" s="16">
        <f>G860-G859</f>
        <v>-0.03999999999999998</v>
      </c>
      <c r="I860" s="17">
        <v>-12.6</v>
      </c>
    </row>
    <row r="861" ht="22.35" customHeight="1">
      <c r="A861" s="12">
        <v>1988</v>
      </c>
      <c r="B861" s="13">
        <v>19.95247030048917</v>
      </c>
      <c r="C861" s="14">
        <v>20.15484451432565</v>
      </c>
      <c r="D861" s="15">
        <f>C861-19.34</f>
        <v>0.814844514325646</v>
      </c>
      <c r="E861" s="15">
        <f>C861-C860</f>
        <v>0.5306778476589784</v>
      </c>
      <c r="F861" s="16">
        <f>B861-B860</f>
        <v>0.5190069478041153</v>
      </c>
      <c r="G861" s="16">
        <v>0.73</v>
      </c>
      <c r="H861" s="16">
        <f>G861-G860</f>
        <v>0.5599999999999999</v>
      </c>
      <c r="I861" s="17">
        <v>-7.85</v>
      </c>
    </row>
    <row r="862" ht="22.35" customHeight="1">
      <c r="A862" s="12">
        <v>1989</v>
      </c>
      <c r="B862" s="13">
        <v>19.2776324383164</v>
      </c>
      <c r="C862" s="14">
        <v>19.45932336182337</v>
      </c>
      <c r="D862" s="15">
        <f>C862-19.34</f>
        <v>0.1193233618233656</v>
      </c>
      <c r="E862" s="15">
        <f>C862-C861</f>
        <v>-0.6955211525022804</v>
      </c>
      <c r="F862" s="16">
        <f>B862-B861</f>
        <v>-0.6748378621727724</v>
      </c>
      <c r="G862" s="16">
        <v>-0.03</v>
      </c>
      <c r="H862" s="16">
        <f>G862-G861</f>
        <v>-0.76</v>
      </c>
      <c r="I862" s="17">
        <v>12.5</v>
      </c>
    </row>
    <row r="863" ht="22.35" customHeight="1">
      <c r="A863" s="12">
        <v>1990</v>
      </c>
      <c r="B863" s="13">
        <v>19.38706821480406</v>
      </c>
      <c r="C863" s="14">
        <v>19.52162141779788</v>
      </c>
      <c r="D863" s="15">
        <f>C863-19.34</f>
        <v>0.181621417797885</v>
      </c>
      <c r="E863" s="15">
        <f>C863-C862</f>
        <v>0.06229805597451943</v>
      </c>
      <c r="F863" s="16">
        <f>B863-B862</f>
        <v>0.1094357764876683</v>
      </c>
      <c r="G863" s="16">
        <v>0.47</v>
      </c>
      <c r="H863" s="16">
        <f>G863-G862</f>
        <v>0.5</v>
      </c>
      <c r="I863" s="17">
        <v>-49.64</v>
      </c>
    </row>
    <row r="864" ht="22.35" customHeight="1">
      <c r="A864" s="12">
        <v>1991</v>
      </c>
      <c r="B864" s="13">
        <v>19.66331586303285</v>
      </c>
      <c r="C864" s="14">
        <v>19.87424528301887</v>
      </c>
      <c r="D864" s="15">
        <f>C864-19.34</f>
        <v>0.5342452830188655</v>
      </c>
      <c r="E864" s="15">
        <f>C864-C863</f>
        <v>0.3526238652209805</v>
      </c>
      <c r="F864" s="16">
        <f>B864-B863</f>
        <v>0.2762476482287859</v>
      </c>
      <c r="G864" s="16">
        <v>0.59</v>
      </c>
      <c r="H864" s="16">
        <f>G864-G863</f>
        <v>0.12</v>
      </c>
      <c r="I864" s="17">
        <v>-1.13</v>
      </c>
    </row>
    <row r="865" ht="22.35" customHeight="1">
      <c r="A865" s="12">
        <v>1992</v>
      </c>
      <c r="B865" s="13">
        <v>19.28668763102726</v>
      </c>
      <c r="C865" s="14">
        <v>19.40211538461538</v>
      </c>
      <c r="D865" s="15">
        <f>C865-19.34</f>
        <v>0.06211538461537813</v>
      </c>
      <c r="E865" s="15">
        <f>C865-C864</f>
        <v>-0.4721298984034874</v>
      </c>
      <c r="F865" s="16">
        <f>B865-B864</f>
        <v>-0.3766282320055936</v>
      </c>
      <c r="G865" s="16">
        <v>0.12</v>
      </c>
      <c r="H865" s="16">
        <f>G865-G864</f>
        <v>-0.47</v>
      </c>
      <c r="I865" s="17">
        <v>-11.3</v>
      </c>
    </row>
    <row r="866" ht="22.35" customHeight="1">
      <c r="A866" s="12">
        <v>1993</v>
      </c>
      <c r="B866" s="13">
        <v>19.49264150943396</v>
      </c>
      <c r="C866" s="14">
        <v>19.63207547169812</v>
      </c>
      <c r="D866" s="15">
        <f>C866-19.34</f>
        <v>0.2920754716981158</v>
      </c>
      <c r="E866" s="15">
        <f>C866-C865</f>
        <v>0.2299600870827376</v>
      </c>
      <c r="F866" s="16">
        <f>B866-B865</f>
        <v>0.2059538784067065</v>
      </c>
      <c r="G866" s="16">
        <v>0.3</v>
      </c>
      <c r="H866" s="16">
        <f>G866-G865</f>
        <v>0.18</v>
      </c>
      <c r="I866" s="17">
        <v>21.19</v>
      </c>
    </row>
    <row r="867" ht="22.35" customHeight="1">
      <c r="A867" s="12">
        <v>1994</v>
      </c>
      <c r="B867" s="13">
        <v>19.55963189049205</v>
      </c>
      <c r="C867" s="14">
        <v>19.69492380261248</v>
      </c>
      <c r="D867" s="15">
        <f>C867-19.34</f>
        <v>0.3549238026124826</v>
      </c>
      <c r="E867" s="15">
        <f>C867-C866</f>
        <v>0.06284833091436681</v>
      </c>
      <c r="F867" s="16">
        <f>B867-B866</f>
        <v>0.06699038105808697</v>
      </c>
      <c r="G867" s="16">
        <v>0.18</v>
      </c>
      <c r="H867" s="16">
        <f>G867-G866</f>
        <v>-0.12</v>
      </c>
      <c r="I867" s="17">
        <v>-126.62</v>
      </c>
    </row>
    <row r="868" ht="22.35" customHeight="1">
      <c r="A868" s="12">
        <v>1995</v>
      </c>
      <c r="B868" s="13">
        <v>19.49951923076923</v>
      </c>
      <c r="C868" s="14">
        <v>19.59854615384615</v>
      </c>
      <c r="D868" s="15">
        <f>C868-19.34</f>
        <v>0.2585461538461509</v>
      </c>
      <c r="E868" s="15">
        <f>C868-C867</f>
        <v>-0.0963776487663317</v>
      </c>
      <c r="F868" s="16">
        <f>B868-B867</f>
        <v>-0.06011265972281521</v>
      </c>
      <c r="G868" s="16">
        <v>0.16</v>
      </c>
      <c r="H868" s="16">
        <f>G868-G867</f>
        <v>-0.01999999999999999</v>
      </c>
      <c r="I868" s="17">
        <v>55.72</v>
      </c>
    </row>
    <row r="869" ht="22.35" customHeight="1">
      <c r="A869" s="12">
        <v>1996</v>
      </c>
      <c r="B869" s="13">
        <v>19.66670408163264</v>
      </c>
      <c r="C869" s="14">
        <v>19.55163052721089</v>
      </c>
      <c r="D869" s="15">
        <f>C869-19.34</f>
        <v>0.211630527210886</v>
      </c>
      <c r="E869" s="15">
        <f>C869-C868</f>
        <v>-0.04691562663526483</v>
      </c>
      <c r="F869" s="16">
        <f>B869-B868</f>
        <v>0.1671848508634106</v>
      </c>
      <c r="G869" s="16">
        <v>0.59</v>
      </c>
      <c r="H869" s="16">
        <f>G869-G868</f>
        <v>0.4299999999999999</v>
      </c>
      <c r="I869" s="17">
        <v>-4.02</v>
      </c>
    </row>
    <row r="870" ht="22.35" customHeight="1">
      <c r="A870" s="12">
        <v>1997</v>
      </c>
      <c r="B870" s="13">
        <v>19.48520319303338</v>
      </c>
      <c r="C870" s="14">
        <v>19.1389375</v>
      </c>
      <c r="D870" s="15">
        <f>C870-19.34</f>
        <v>-0.2010624999999955</v>
      </c>
      <c r="E870" s="15">
        <f>C870-C869</f>
        <v>-0.4126930272108815</v>
      </c>
      <c r="F870" s="16">
        <f>B870-B869</f>
        <v>-0.1815008885992633</v>
      </c>
      <c r="G870" s="16">
        <v>0.3</v>
      </c>
      <c r="H870" s="16">
        <f>G870-G869</f>
        <v>-0.29</v>
      </c>
      <c r="I870" s="17">
        <v>46.15</v>
      </c>
    </row>
    <row r="871" ht="22.35" customHeight="1">
      <c r="A871" s="12">
        <v>1998</v>
      </c>
      <c r="B871" s="13">
        <v>19.956395173454</v>
      </c>
      <c r="C871" s="14">
        <v>20.03264705882353</v>
      </c>
      <c r="D871" s="15">
        <f>C871-19.34</f>
        <v>0.6926470588235283</v>
      </c>
      <c r="E871" s="15">
        <f>C871-C870</f>
        <v>0.8937095588235238</v>
      </c>
      <c r="F871" s="16">
        <f>B871-B870</f>
        <v>0.4711919804206168</v>
      </c>
      <c r="G871" s="16">
        <v>0.96</v>
      </c>
      <c r="H871" s="16">
        <f>G871-G870</f>
        <v>0.6599999999999999</v>
      </c>
      <c r="I871" s="17">
        <v>84.67</v>
      </c>
    </row>
    <row r="872" ht="22.35" customHeight="1">
      <c r="A872" s="12">
        <v>1999</v>
      </c>
      <c r="B872" s="13">
        <v>19.52844521044992</v>
      </c>
      <c r="C872" s="14">
        <v>19.64592549019607</v>
      </c>
      <c r="D872" s="15">
        <f>C872-19.34</f>
        <v>0.3059254901960706</v>
      </c>
      <c r="E872" s="15">
        <f>C872-C871</f>
        <v>-0.3867215686274577</v>
      </c>
      <c r="F872" s="16">
        <f>B872-B871</f>
        <v>-0.4279499630040746</v>
      </c>
      <c r="G872" s="16">
        <v>0.31</v>
      </c>
      <c r="H872" s="16">
        <f>G872-G871</f>
        <v>-0.6499999999999999</v>
      </c>
      <c r="I872" s="17">
        <v>113.08</v>
      </c>
    </row>
    <row r="873" ht="22.35" customHeight="1">
      <c r="A873" s="12">
        <v>2000</v>
      </c>
      <c r="B873" s="13">
        <v>19.343760636330</v>
      </c>
      <c r="C873" s="14">
        <v>19.33474102848687</v>
      </c>
      <c r="D873" s="15">
        <f>C873-19.34</f>
        <v>-0.005258971513132593</v>
      </c>
      <c r="E873" s="15">
        <f>C873-C872</f>
        <v>-0.3111844617092032</v>
      </c>
      <c r="F873" s="16">
        <f>B873-B872</f>
        <v>-0.1846845741199203</v>
      </c>
      <c r="G873" s="16">
        <v>-0.04</v>
      </c>
      <c r="H873" s="16">
        <f>G873-G872</f>
        <v>-0.35</v>
      </c>
      <c r="I873" s="17">
        <v>233.11</v>
      </c>
    </row>
    <row r="874" ht="22.35" customHeight="1">
      <c r="A874" s="12">
        <v>2001</v>
      </c>
      <c r="B874" s="13">
        <v>19.45536647314949</v>
      </c>
      <c r="C874" s="14">
        <v>19.23687450980392</v>
      </c>
      <c r="D874" s="15">
        <f>C874-19.34</f>
        <v>-0.1031254901960779</v>
      </c>
      <c r="E874" s="15">
        <f>C874-C873</f>
        <v>-0.09786651868294527</v>
      </c>
      <c r="F874" s="16">
        <f>B874-B873</f>
        <v>0.1116058368194857</v>
      </c>
      <c r="G874" s="16">
        <v>0.04</v>
      </c>
      <c r="H874" s="16">
        <f>G874-G873</f>
        <v>0.08</v>
      </c>
      <c r="I874" s="17">
        <v>84.89</v>
      </c>
    </row>
    <row r="875" ht="22.35" customHeight="1">
      <c r="A875" s="12">
        <v>2002</v>
      </c>
      <c r="B875" s="13">
        <v>19.82131712626996</v>
      </c>
      <c r="C875" s="14">
        <v>19.86472222222223</v>
      </c>
      <c r="D875" s="15">
        <f>C875-19.34</f>
        <v>0.524722222222227</v>
      </c>
      <c r="E875" s="15">
        <f>C875-C874</f>
        <v>0.6278477124183048</v>
      </c>
      <c r="F875" s="16">
        <f>B875-B874</f>
        <v>0.3659506531204713</v>
      </c>
      <c r="G875" s="16">
        <v>0.71</v>
      </c>
      <c r="H875" s="16">
        <f>G875-G874</f>
        <v>0.6699999999999999</v>
      </c>
      <c r="I875" s="17">
        <v>-133.95</v>
      </c>
    </row>
    <row r="876" ht="22.35" customHeight="1">
      <c r="A876" s="12">
        <v>2003</v>
      </c>
      <c r="B876" s="13">
        <v>19.81552978883861</v>
      </c>
      <c r="C876" s="14">
        <v>19.88712962962963</v>
      </c>
      <c r="D876" s="15">
        <f>C876-19.34</f>
        <v>0.5471296296296337</v>
      </c>
      <c r="E876" s="15">
        <f>C876-C875</f>
        <v>0.02240740740740677</v>
      </c>
      <c r="F876" s="16">
        <f>B876-B875</f>
        <v>-0.005787337431350181</v>
      </c>
      <c r="G876" s="16">
        <v>0.6899999999999999</v>
      </c>
      <c r="H876" s="16">
        <f>G876-G875</f>
        <v>-0.02000000000000002</v>
      </c>
      <c r="I876" s="17">
        <v>7.39</v>
      </c>
    </row>
    <row r="877" ht="22.35" customHeight="1">
      <c r="A877" s="12">
        <v>2004</v>
      </c>
      <c r="B877" s="13">
        <v>19.69212962962963</v>
      </c>
      <c r="C877" s="14">
        <v>19.72472222222222</v>
      </c>
      <c r="D877" s="15">
        <f>C877-19.34</f>
        <v>0.3847222222222229</v>
      </c>
      <c r="E877" s="15">
        <f>C877-C876</f>
        <v>-0.1624074074074109</v>
      </c>
      <c r="F877" s="16">
        <f>B877-B876</f>
        <v>-0.123400159208984</v>
      </c>
      <c r="G877" s="16">
        <v>0.53</v>
      </c>
      <c r="H877" s="16">
        <f>G877-G876</f>
        <v>-0.1599999999999999</v>
      </c>
      <c r="I877" s="17">
        <v>32.1</v>
      </c>
    </row>
    <row r="878" ht="22.35" customHeight="1">
      <c r="A878" s="12">
        <v>2005</v>
      </c>
      <c r="B878" s="13">
        <v>20.06842592592593</v>
      </c>
      <c r="C878" s="14">
        <v>20.09324074074074</v>
      </c>
      <c r="D878" s="15">
        <f>C878-19.34</f>
        <v>0.7532407407407433</v>
      </c>
      <c r="E878" s="15">
        <f>C878-C877</f>
        <v>0.3685185185185205</v>
      </c>
      <c r="F878" s="16">
        <f>B878-B877</f>
        <v>0.376296296296303</v>
      </c>
      <c r="G878" s="16">
        <v>1.15</v>
      </c>
      <c r="H878" s="16">
        <f>G878-G877</f>
        <v>0.6199999999999999</v>
      </c>
      <c r="I878" s="17">
        <v>-68.20999999999999</v>
      </c>
    </row>
    <row r="879" ht="22.35" customHeight="1">
      <c r="A879" s="12">
        <v>2006</v>
      </c>
      <c r="B879" s="13">
        <v>19.62066037735849</v>
      </c>
      <c r="C879" s="14">
        <v>19.51490384615385</v>
      </c>
      <c r="D879" s="15">
        <f>C879-19.34</f>
        <v>0.1749038461538461</v>
      </c>
      <c r="E879" s="15">
        <f>C879-C878</f>
        <v>-0.5783368945868972</v>
      </c>
      <c r="F879" s="16">
        <f>B879-B878</f>
        <v>-0.447765548567439</v>
      </c>
      <c r="G879" s="16">
        <v>0.5</v>
      </c>
      <c r="H879" s="16">
        <f>G879-G878</f>
        <v>-0.6499999999999999</v>
      </c>
      <c r="I879" s="17">
        <v>23.65</v>
      </c>
    </row>
    <row r="880" ht="22.35" customHeight="1">
      <c r="A880" s="12">
        <v>2007</v>
      </c>
      <c r="B880" s="13">
        <v>20.14724419448476</v>
      </c>
      <c r="C880" s="14">
        <v>20.06246082621083</v>
      </c>
      <c r="D880" s="15">
        <f>C880-19.34</f>
        <v>0.7224608262108312</v>
      </c>
      <c r="E880" s="15">
        <f>C880-C879</f>
        <v>0.5475569800569851</v>
      </c>
      <c r="F880" s="16">
        <f>B880-B879</f>
        <v>0.5265838171262729</v>
      </c>
      <c r="G880" s="16">
        <v>0.75</v>
      </c>
      <c r="H880" s="16">
        <f>G880-G879</f>
        <v>0.25</v>
      </c>
      <c r="I880" s="17">
        <v>41.2</v>
      </c>
    </row>
    <row r="881" ht="22.35" customHeight="1">
      <c r="A881" s="12">
        <v>2008</v>
      </c>
      <c r="B881" s="13">
        <v>19.5355642907058</v>
      </c>
      <c r="C881" s="14">
        <v>19.59009259259259</v>
      </c>
      <c r="D881" s="15">
        <f>C881-19.34</f>
        <v>0.2500925925925905</v>
      </c>
      <c r="E881" s="15">
        <f>C881-C880</f>
        <v>-0.4723682336182407</v>
      </c>
      <c r="F881" s="16">
        <f>B881-B880</f>
        <v>-0.6116799037789633</v>
      </c>
      <c r="G881" s="16">
        <v>0.45</v>
      </c>
      <c r="H881" s="16">
        <f>G881-G880</f>
        <v>-0.3</v>
      </c>
      <c r="I881" s="17">
        <v>13.5</v>
      </c>
    </row>
    <row r="882" ht="22.35" customHeight="1">
      <c r="A882" s="12">
        <v>2009</v>
      </c>
      <c r="B882" s="13">
        <v>20.02479559748428</v>
      </c>
      <c r="C882" s="14">
        <v>20.08975427350428</v>
      </c>
      <c r="D882" s="15">
        <f>C882-19.34</f>
        <v>0.7497542735042764</v>
      </c>
      <c r="E882" s="15">
        <f>C882-C881</f>
        <v>0.4996616809116858</v>
      </c>
      <c r="F882" s="16">
        <f>B882-B881</f>
        <v>0.4892313067784784</v>
      </c>
      <c r="G882" s="16">
        <v>0.92</v>
      </c>
      <c r="H882" s="16">
        <f>G882-G881</f>
        <v>0.47</v>
      </c>
      <c r="I882" s="17">
        <v>-4.38</v>
      </c>
    </row>
    <row r="883" ht="22.35" customHeight="1">
      <c r="A883" s="12">
        <v>2010</v>
      </c>
      <c r="B883" s="13">
        <v>19.57856640769516</v>
      </c>
      <c r="C883" s="14">
        <v>19.56318250377074</v>
      </c>
      <c r="D883" s="15">
        <f>C883-19.34</f>
        <v>0.2231825037707402</v>
      </c>
      <c r="E883" s="15">
        <f>C883-C882</f>
        <v>-0.5265717697335361</v>
      </c>
      <c r="F883" s="16">
        <f>B883-B882</f>
        <v>-0.446229189789122</v>
      </c>
      <c r="G883" s="16">
        <v>0.33</v>
      </c>
      <c r="H883" s="16">
        <f>G883-G882</f>
        <v>-0.5900000000000001</v>
      </c>
      <c r="I883" s="17">
        <v>238.17</v>
      </c>
    </row>
    <row r="884" ht="22.35" customHeight="1">
      <c r="A884" s="12">
        <v>2011</v>
      </c>
      <c r="B884" s="13">
        <v>19.30236538461538</v>
      </c>
      <c r="C884" s="14">
        <v>19.28621176470588</v>
      </c>
      <c r="D884" s="15">
        <f>C884-19.34</f>
        <v>-0.05378823529412102</v>
      </c>
      <c r="E884" s="15">
        <f>C884-C883</f>
        <v>-0.2769707390648612</v>
      </c>
      <c r="F884" s="16">
        <f>B884-B883</f>
        <v>-0.2762010230797749</v>
      </c>
      <c r="G884" s="16">
        <v>0</v>
      </c>
      <c r="H884" s="16">
        <f>G884-G883</f>
        <v>-0.33</v>
      </c>
      <c r="I884" s="17">
        <v>242.54</v>
      </c>
    </row>
    <row r="885" ht="22.35" customHeight="1">
      <c r="A885" s="12">
        <v>2012</v>
      </c>
      <c r="B885" s="13">
        <v>19.78523755656109</v>
      </c>
      <c r="C885" s="14">
        <v>19.86410564225691</v>
      </c>
      <c r="D885" s="15">
        <f>C885-19.34</f>
        <v>0.5241056422569059</v>
      </c>
      <c r="E885" s="15">
        <f>C885-C884</f>
        <v>0.5778938775510269</v>
      </c>
      <c r="F885" s="16">
        <f>B885-B884</f>
        <v>0.4828721719457043</v>
      </c>
      <c r="G885" s="16">
        <v>0.24</v>
      </c>
      <c r="H885" s="16">
        <f>G885-G884</f>
        <v>0.24</v>
      </c>
      <c r="I885" s="17">
        <v>13.85</v>
      </c>
    </row>
    <row r="886" ht="22.35" customHeight="1">
      <c r="A886" s="12">
        <v>2013</v>
      </c>
      <c r="B886" s="13">
        <v>20.39627136752136</v>
      </c>
      <c r="C886" s="14">
        <v>20.3710464709993</v>
      </c>
      <c r="D886" s="15">
        <f>C886-19.34</f>
        <v>1.031046470999303</v>
      </c>
      <c r="E886" s="15">
        <f>C886-C885</f>
        <v>0.5069408287423975</v>
      </c>
      <c r="F886" s="16">
        <f>B886-B885</f>
        <v>0.6110338109602793</v>
      </c>
      <c r="G886" s="16">
        <v>1.33</v>
      </c>
      <c r="H886" s="16">
        <f>G886-G885</f>
        <v>1.09</v>
      </c>
      <c r="I886" s="17">
        <v>-34.9</v>
      </c>
    </row>
    <row r="887" ht="22.35" customHeight="1">
      <c r="A887" s="12">
        <v>2014</v>
      </c>
      <c r="B887" s="13">
        <v>20.28433962264151</v>
      </c>
      <c r="C887" s="14">
        <v>20.2945283018868</v>
      </c>
      <c r="D887" s="15">
        <f>C887-19.34</f>
        <v>0.9545283018867963</v>
      </c>
      <c r="E887" s="15">
        <f>C887-C886</f>
        <v>-0.07651816911250719</v>
      </c>
      <c r="F887" s="16">
        <f>B887-B886</f>
        <v>-0.111931744879854</v>
      </c>
      <c r="G887" s="16">
        <v>1.04</v>
      </c>
      <c r="H887" s="16">
        <f>G887-G886</f>
        <v>-0.29</v>
      </c>
      <c r="I887" s="17">
        <v>17.64</v>
      </c>
    </row>
    <row r="888" ht="22.35" customHeight="1">
      <c r="A888" s="12">
        <v>2015</v>
      </c>
      <c r="B888" s="13">
        <v>20.20056603773585</v>
      </c>
      <c r="C888" s="14">
        <v>20.2022641509434</v>
      </c>
      <c r="D888" s="15">
        <f>C888-19.34</f>
        <v>0.8622641509433961</v>
      </c>
      <c r="E888" s="15">
        <f>C888-C887</f>
        <v>-0.09226415094340013</v>
      </c>
      <c r="F888" s="16">
        <f>B888-B887</f>
        <v>-0.08377358490566422</v>
      </c>
      <c r="G888" s="16">
        <v>0.95</v>
      </c>
      <c r="H888" s="16">
        <f>G888-G887</f>
        <v>-0.09000000000000008</v>
      </c>
      <c r="I888" s="17">
        <v>-18.9</v>
      </c>
    </row>
    <row r="889" ht="22.35" customHeight="1">
      <c r="A889" s="12">
        <v>2016</v>
      </c>
      <c r="B889" s="13">
        <v>20.20185185185185</v>
      </c>
      <c r="C889" s="14">
        <v>20.20296296296296</v>
      </c>
      <c r="D889" s="15">
        <f>C889-19.34</f>
        <v>0.862962962962964</v>
      </c>
      <c r="E889" s="15">
        <f>C889-C888</f>
        <v>0.000698812019567896</v>
      </c>
      <c r="F889" s="16">
        <f>B889-B888</f>
        <v>0.001285814116002371</v>
      </c>
      <c r="G889" s="16">
        <v>1</v>
      </c>
      <c r="H889" s="16">
        <f>G889-G888</f>
        <v>0.05000000000000004</v>
      </c>
      <c r="I889" s="17">
        <v>87.03</v>
      </c>
    </row>
    <row r="890" ht="22.35" customHeight="1">
      <c r="A890" s="12">
        <v>2017</v>
      </c>
      <c r="B890" s="13">
        <v>20.10221153846153</v>
      </c>
      <c r="C890" s="14">
        <v>20.10259615384615</v>
      </c>
      <c r="D890" s="15">
        <f>C890-19.34</f>
        <v>0.7625961538461468</v>
      </c>
      <c r="E890" s="15">
        <f>C890-C889</f>
        <v>-0.1003668091168173</v>
      </c>
      <c r="F890" s="16">
        <f>B890-B889</f>
        <v>-0.0996403133903172</v>
      </c>
      <c r="G890" s="87">
        <v>1.09</v>
      </c>
      <c r="H890" s="16">
        <f>G890-G889</f>
        <v>0.09000000000000008</v>
      </c>
      <c r="I890" s="17">
        <v>37.92</v>
      </c>
    </row>
    <row r="891" ht="22.35" customHeight="1">
      <c r="A891" s="12">
        <v>2018</v>
      </c>
      <c r="B891" s="13">
        <v>20.19537037037037</v>
      </c>
      <c r="C891" s="19">
        <v>20.19537037037037</v>
      </c>
      <c r="D891" s="15">
        <f>C891-19.34</f>
        <v>0.8553703703703697</v>
      </c>
      <c r="E891" s="15">
        <f>C891-C890</f>
        <v>0.09277421652422291</v>
      </c>
      <c r="F891" s="16">
        <f>B891-B890</f>
        <v>0.09315883190883767</v>
      </c>
      <c r="G891" s="87">
        <v>1.14</v>
      </c>
      <c r="H891" s="16">
        <f>G891-G890</f>
        <v>0.04999999999999982</v>
      </c>
      <c r="I891" s="17">
        <v>-51.04</v>
      </c>
    </row>
    <row r="892" ht="22.15" customHeight="1">
      <c r="A892" s="75">
        <v>2019</v>
      </c>
      <c r="B892" s="76">
        <v>20.35648148148147</v>
      </c>
      <c r="C892" s="77">
        <v>20.35648148148147</v>
      </c>
      <c r="D892" s="78">
        <f>C892-19.34</f>
        <v>1.016481481481474</v>
      </c>
      <c r="E892" s="78">
        <f>C892-C891</f>
        <v>0.1611111111111043</v>
      </c>
      <c r="F892" s="57">
        <f>B892-B891</f>
        <v>0.1611111111111043</v>
      </c>
      <c r="G892" s="88">
        <v>1.52</v>
      </c>
      <c r="H892" s="57">
        <f>G892-G891</f>
        <v>0.3800000000000001</v>
      </c>
      <c r="I892" s="20">
        <v>-187.56</v>
      </c>
    </row>
    <row r="893" ht="8" customHeight="1">
      <c r="A893" s="79"/>
      <c r="B893" s="80"/>
      <c r="C893" s="81"/>
      <c r="D893" s="45"/>
      <c r="E893" s="45"/>
      <c r="F893" s="45"/>
      <c r="G893" s="45"/>
      <c r="H893" s="45"/>
      <c r="I893" s="89"/>
    </row>
    <row r="894" ht="32.15" customHeight="1">
      <c r="A894" t="s" s="47">
        <v>9</v>
      </c>
      <c r="B894" s="82"/>
      <c r="C894" s="83"/>
      <c r="D894" s="84"/>
      <c r="E894" s="50"/>
      <c r="F894" s="50"/>
      <c r="G894" s="50"/>
      <c r="H894" s="51"/>
      <c r="I894" s="89"/>
    </row>
    <row r="895" ht="22.35" customHeight="1">
      <c r="A895" t="s" s="34">
        <v>2</v>
      </c>
      <c r="B895" s="53">
        <v>0.16</v>
      </c>
      <c r="C895" s="32"/>
      <c r="D895" s="36"/>
      <c r="E895" s="32"/>
      <c r="F895" s="32"/>
      <c r="G895" s="32"/>
      <c r="H895" s="33"/>
      <c r="I895" s="89"/>
    </row>
    <row r="896" ht="22.15" customHeight="1">
      <c r="A896" t="s" s="37">
        <v>11</v>
      </c>
      <c r="B896" s="56">
        <v>0.38</v>
      </c>
      <c r="C896" s="39"/>
      <c r="D896" s="40"/>
      <c r="E896" s="39"/>
      <c r="F896" s="39"/>
      <c r="G896" s="39"/>
      <c r="H896" s="41"/>
      <c r="I896" s="89"/>
    </row>
    <row r="897" ht="8" customHeight="1">
      <c r="A897" s="42"/>
      <c r="B897" s="43"/>
      <c r="C897" s="43"/>
      <c r="D897" s="44"/>
      <c r="E897" s="45"/>
      <c r="F897" s="45"/>
      <c r="G897" s="45"/>
      <c r="H897" s="45"/>
      <c r="I897" s="90"/>
    </row>
    <row r="898" ht="32.15" customHeight="1">
      <c r="A898" t="s" s="47">
        <v>13</v>
      </c>
      <c r="B898" t="s" s="48">
        <v>50</v>
      </c>
      <c r="C898" t="s" s="49">
        <v>15</v>
      </c>
      <c r="D898" t="s" s="49">
        <v>16</v>
      </c>
      <c r="E898" s="50"/>
      <c r="F898" s="50"/>
      <c r="G898" s="50"/>
      <c r="H898" s="51"/>
      <c r="I898" s="91"/>
    </row>
    <row r="899" ht="22.35" customHeight="1">
      <c r="A899" t="s" s="34">
        <v>2</v>
      </c>
      <c r="B899" s="53">
        <v>19.28</v>
      </c>
      <c r="C899" s="15">
        <v>20.04</v>
      </c>
      <c r="D899" s="54">
        <f>C899-B899</f>
        <v>0.759999999999998</v>
      </c>
      <c r="E899" s="32"/>
      <c r="F899" s="32"/>
      <c r="G899" s="32"/>
      <c r="H899" s="33"/>
      <c r="I899" s="91"/>
    </row>
    <row r="900" ht="22.15" customHeight="1">
      <c r="A900" t="s" s="37">
        <v>11</v>
      </c>
      <c r="B900" s="56">
        <v>18.92</v>
      </c>
      <c r="C900" s="57">
        <v>20.04</v>
      </c>
      <c r="D900" s="58">
        <f>C900-B900</f>
        <v>1.119999999999997</v>
      </c>
      <c r="E900" s="59"/>
      <c r="F900" s="59"/>
      <c r="G900" s="59"/>
      <c r="H900" s="41"/>
      <c r="I900" s="91"/>
    </row>
    <row r="901" ht="8" customHeight="1">
      <c r="A901" s="60"/>
      <c r="B901" s="61"/>
      <c r="C901" s="61"/>
      <c r="D901" s="62"/>
      <c r="E901" s="63"/>
      <c r="F901" s="63"/>
      <c r="G901" s="63"/>
      <c r="H901" s="63"/>
      <c r="I901" s="91"/>
    </row>
    <row r="902" ht="32.15" customHeight="1">
      <c r="A902" t="s" s="47">
        <v>17</v>
      </c>
      <c r="B902" t="s" s="48">
        <v>51</v>
      </c>
      <c r="C902" t="s" s="49">
        <v>52</v>
      </c>
      <c r="D902" t="s" s="49">
        <v>16</v>
      </c>
      <c r="E902" s="64"/>
      <c r="F902" s="64"/>
      <c r="G902" s="64"/>
      <c r="H902" s="65"/>
      <c r="I902" s="91"/>
    </row>
    <row r="903" ht="22.35" customHeight="1">
      <c r="A903" t="s" s="34">
        <v>2</v>
      </c>
      <c r="B903" s="53">
        <v>19.21</v>
      </c>
      <c r="C903" s="15">
        <v>19.59</v>
      </c>
      <c r="D903" s="54">
        <f>C903-B903</f>
        <v>0.379999999999999</v>
      </c>
      <c r="E903" s="92"/>
      <c r="F903" s="92"/>
      <c r="G903" s="66"/>
      <c r="H903" s="67"/>
      <c r="I903" s="52"/>
    </row>
    <row r="904" ht="22.15" customHeight="1">
      <c r="A904" t="s" s="37">
        <v>11</v>
      </c>
      <c r="B904" s="56">
        <v>18.88</v>
      </c>
      <c r="C904" s="57">
        <v>19.51</v>
      </c>
      <c r="D904" s="58">
        <f>C904-B904</f>
        <v>0.6300000000000026</v>
      </c>
      <c r="E904" s="93"/>
      <c r="F904" s="93"/>
      <c r="G904" s="68"/>
      <c r="H904" s="69"/>
      <c r="I904" s="52"/>
    </row>
    <row r="905" ht="8" customHeight="1">
      <c r="A905" s="60"/>
      <c r="B905" s="61"/>
      <c r="C905" s="61"/>
      <c r="D905" s="62"/>
      <c r="E905" s="63"/>
      <c r="F905" s="63"/>
      <c r="G905" s="63"/>
      <c r="H905" s="63"/>
      <c r="I905" s="52"/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